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1F675192-0197-4075-A6AC-0D98C6272682}" xr6:coauthVersionLast="43" xr6:coauthVersionMax="43" xr10:uidLastSave="{00000000-0000-0000-0000-000000000000}"/>
  <bookViews>
    <workbookView xWindow="-120" yWindow="-120" windowWidth="29040" windowHeight="15840" activeTab="2" xr2:uid="{00000000-000D-0000-FFFF-FFFF00000000}"/>
  </bookViews>
  <sheets>
    <sheet name="Pajamos" sheetId="1" r:id="rId1"/>
    <sheet name="Išlaidos" sheetId="2" r:id="rId2"/>
    <sheet name="Išlaidų struktūr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5" i="3" l="1"/>
  <c r="J139" i="3" s="1"/>
  <c r="I145" i="3"/>
  <c r="I139" i="3" s="1"/>
  <c r="J140" i="3"/>
  <c r="I140" i="3"/>
  <c r="J135" i="3"/>
  <c r="J130" i="3" s="1"/>
  <c r="I135" i="3"/>
  <c r="I130" i="3" s="1"/>
  <c r="J131" i="3"/>
  <c r="I131" i="3"/>
  <c r="J125" i="3"/>
  <c r="I125" i="3"/>
  <c r="J123" i="3"/>
  <c r="I123" i="3"/>
  <c r="J121" i="3"/>
  <c r="I121" i="3"/>
  <c r="J116" i="3"/>
  <c r="I116" i="3"/>
  <c r="J114" i="3"/>
  <c r="I114" i="3"/>
  <c r="J110" i="3"/>
  <c r="I110" i="3"/>
  <c r="J106" i="3"/>
  <c r="I106" i="3"/>
  <c r="J102" i="3"/>
  <c r="I102" i="3"/>
  <c r="J100" i="3"/>
  <c r="J99" i="3" s="1"/>
  <c r="J98" i="3" s="1"/>
  <c r="I100" i="3"/>
  <c r="I99" i="3" s="1"/>
  <c r="I98" i="3" s="1"/>
  <c r="J93" i="3"/>
  <c r="J92" i="3" s="1"/>
  <c r="I93" i="3"/>
  <c r="I92" i="3" s="1"/>
  <c r="J89" i="3"/>
  <c r="I89" i="3"/>
  <c r="J85" i="3"/>
  <c r="J84" i="3" s="1"/>
  <c r="I85" i="3"/>
  <c r="I84" i="3" s="1"/>
  <c r="J81" i="3"/>
  <c r="I81" i="3"/>
  <c r="J78" i="3"/>
  <c r="J77" i="3" s="1"/>
  <c r="I78" i="3"/>
  <c r="I77" i="3" s="1"/>
  <c r="J74" i="3"/>
  <c r="I74" i="3"/>
  <c r="J71" i="3"/>
  <c r="J70" i="3" s="1"/>
  <c r="I71" i="3"/>
  <c r="I70" i="3" s="1"/>
  <c r="J67" i="3"/>
  <c r="I67" i="3"/>
  <c r="J66" i="3"/>
  <c r="I66" i="3"/>
  <c r="J64" i="3"/>
  <c r="I64" i="3"/>
  <c r="J60" i="3"/>
  <c r="I60" i="3"/>
  <c r="J57" i="3"/>
  <c r="J53" i="3" s="1"/>
  <c r="J52" i="3" s="1"/>
  <c r="I57" i="3"/>
  <c r="I53" i="3" s="1"/>
  <c r="I52" i="3" s="1"/>
  <c r="J54" i="3"/>
  <c r="I54" i="3"/>
  <c r="J36" i="3"/>
  <c r="I36" i="3"/>
  <c r="J35" i="3"/>
  <c r="I35" i="3"/>
  <c r="J33" i="3"/>
  <c r="J29" i="3" s="1"/>
  <c r="J28" i="3" s="1"/>
  <c r="J129" i="3" s="1"/>
  <c r="J150" i="3" s="1"/>
  <c r="I33" i="3"/>
  <c r="I29" i="3" s="1"/>
  <c r="I28" i="3" s="1"/>
  <c r="I129" i="3" s="1"/>
  <c r="I150" i="3" s="1"/>
  <c r="J30" i="3"/>
  <c r="I30" i="3"/>
  <c r="E22" i="2" l="1"/>
  <c r="D18" i="2"/>
  <c r="D21" i="2" s="1"/>
  <c r="E8" i="2"/>
  <c r="E18" i="2" s="1"/>
  <c r="E21" i="2" s="1"/>
  <c r="J126" i="1" l="1"/>
  <c r="J125" i="1" s="1"/>
  <c r="I126" i="1"/>
  <c r="I125" i="1" s="1"/>
  <c r="J122" i="1"/>
  <c r="J121" i="1" s="1"/>
  <c r="J120" i="1" s="1"/>
  <c r="I122" i="1"/>
  <c r="I121" i="1"/>
  <c r="J116" i="1"/>
  <c r="J115" i="1" s="1"/>
  <c r="I116" i="1"/>
  <c r="I115" i="1"/>
  <c r="J109" i="1"/>
  <c r="I109" i="1"/>
  <c r="J104" i="1"/>
  <c r="I104" i="1"/>
  <c r="J99" i="1"/>
  <c r="I99" i="1"/>
  <c r="J95" i="1"/>
  <c r="I95" i="1"/>
  <c r="J91" i="1"/>
  <c r="I91" i="1"/>
  <c r="I89" i="1" s="1"/>
  <c r="I88" i="1" s="1"/>
  <c r="J89" i="1"/>
  <c r="J88" i="1" s="1"/>
  <c r="J82" i="1"/>
  <c r="I82" i="1"/>
  <c r="I78" i="1" s="1"/>
  <c r="J78" i="1"/>
  <c r="J73" i="1"/>
  <c r="I73" i="1"/>
  <c r="J67" i="1"/>
  <c r="I67" i="1"/>
  <c r="I66" i="1" s="1"/>
  <c r="J66" i="1"/>
  <c r="J65" i="1" s="1"/>
  <c r="J58" i="1"/>
  <c r="I58" i="1"/>
  <c r="I57" i="1" s="1"/>
  <c r="J57" i="1"/>
  <c r="J55" i="1"/>
  <c r="J51" i="1"/>
  <c r="J50" i="1" s="1"/>
  <c r="J49" i="1" s="1"/>
  <c r="J39" i="1" s="1"/>
  <c r="I51" i="1"/>
  <c r="I50" i="1"/>
  <c r="I49" i="1" s="1"/>
  <c r="J46" i="1"/>
  <c r="I46" i="1"/>
  <c r="J43" i="1"/>
  <c r="I43" i="1"/>
  <c r="J40" i="1"/>
  <c r="I40" i="1"/>
  <c r="I39" i="1" s="1"/>
  <c r="J35" i="1"/>
  <c r="I35" i="1"/>
  <c r="J30" i="1"/>
  <c r="I30" i="1"/>
  <c r="I29" i="1" s="1"/>
  <c r="J29" i="1"/>
  <c r="J27" i="1"/>
  <c r="J26" i="1" s="1"/>
  <c r="J113" i="1" s="1"/>
  <c r="I27" i="1"/>
  <c r="I65" i="1" l="1"/>
  <c r="I114" i="1"/>
  <c r="J114" i="1"/>
  <c r="J131" i="1" s="1"/>
  <c r="I26" i="1"/>
  <c r="I120" i="1"/>
  <c r="I113" i="1" l="1"/>
  <c r="I131" i="1" s="1"/>
</calcChain>
</file>

<file path=xl/sharedStrings.xml><?xml version="1.0" encoding="utf-8"?>
<sst xmlns="http://schemas.openxmlformats.org/spreadsheetml/2006/main" count="316" uniqueCount="287">
  <si>
    <t>Forma Nr. 1-sav. Patvirtinta Lietuvos  Respublikos finansų</t>
  </si>
  <si>
    <t>ministro 2011 m. lapkričio 11 d. įsakymo  Nr. 1K-361</t>
  </si>
  <si>
    <t xml:space="preserve">(Lietuvos Respublikos finansų ministro 2018 m. kovo 15 d. </t>
  </si>
  <si>
    <t xml:space="preserve"> įsakymo Nr.1K-114 redakcija)</t>
  </si>
  <si>
    <t>Joniškio rajono savivaldybė</t>
  </si>
  <si>
    <t>(dokumento sudarytojo (savivaldybės) pavadinimas)</t>
  </si>
  <si>
    <t>BIUDŽETO PAJAMŲ IR IŠLAIDŲ PLANO VYKDYMO 2019 M.  KOVO 31 D.</t>
  </si>
  <si>
    <t xml:space="preserve"> ATASKAITA</t>
  </si>
  <si>
    <t>I ketvirčio</t>
  </si>
  <si>
    <t xml:space="preserve">                  (metinė, 1 ketvirčio, pusmečio, devynių mėnesių)</t>
  </si>
  <si>
    <t>2019 M. BALANDŽIO 19 d.</t>
  </si>
  <si>
    <t>(data)</t>
  </si>
  <si>
    <t>Joniškis</t>
  </si>
  <si>
    <t>(sudarymo vieta)</t>
  </si>
  <si>
    <t>Savivaldybės kodas:</t>
  </si>
  <si>
    <t>(tūkst. eurų)</t>
  </si>
  <si>
    <t xml:space="preserve">Pajamų ekonominės klasifikacijos kodas </t>
  </si>
  <si>
    <t>Pajamų pavadinimas</t>
  </si>
  <si>
    <t>Eil.Nr.</t>
  </si>
  <si>
    <t>Patikslintas ataskaitinio laikotarpio planas</t>
  </si>
  <si>
    <t>Vykdymas</t>
  </si>
  <si>
    <t>Mokesčiai (2+4+10)</t>
  </si>
  <si>
    <t xml:space="preserve">Pajamų ir pelno mokesčiai </t>
  </si>
  <si>
    <t>Gyventojų pajamų mokestis</t>
  </si>
  <si>
    <t>Turto mokesčiai (5+8+9)</t>
  </si>
  <si>
    <t>Žemės mokestis</t>
  </si>
  <si>
    <t>Fizinių asmenų žemės mokestis</t>
  </si>
  <si>
    <t>Juridinių asmenų žemės mokestis</t>
  </si>
  <si>
    <t>Paveldimo turto mokestis</t>
  </si>
  <si>
    <t xml:space="preserve">Nekilnojamojo turto mokestis </t>
  </si>
  <si>
    <t>Prekių ir paslaugų mokesčiai (11+12+13)</t>
  </si>
  <si>
    <t>Loterijų ir lošimų mokesčiai</t>
  </si>
  <si>
    <t>Mokesčiai už aplinkos teršimą</t>
  </si>
  <si>
    <t>Kiti mokesčiai</t>
  </si>
  <si>
    <t>Dotacijos (15+18+21+24)</t>
  </si>
  <si>
    <t>Dotacijos iš užsienio šalių</t>
  </si>
  <si>
    <t>Dotacijos iš užsienio šalių einamiesiems tikslams</t>
  </si>
  <si>
    <t>Dotacijos iš užsienio šalių turtui įsigyti</t>
  </si>
  <si>
    <t>Dotacijos iš tarptautinių organizacijų</t>
  </si>
  <si>
    <t>Dotacijos iš tarptautinių organizacijų einamiesiems tikslams</t>
  </si>
  <si>
    <t>Dotacijos iš tarptautinių organizacijų turtui  įsigyti</t>
  </si>
  <si>
    <t>Europos Sąjungos finansinės paramos lėšos</t>
  </si>
  <si>
    <t>Europos Sąjungos finansnės paramos lėšos einamiesiems tikslams</t>
  </si>
  <si>
    <t xml:space="preserve">Europos Sąjungos finansinės paramos lėšos turtui įsigyti </t>
  </si>
  <si>
    <t>Dotacijos iš kitų valdžios sektoriaus subjektų (25+32)</t>
  </si>
  <si>
    <t>Dotacijos iš kitų valdžios sektoriaus subjektų einamiesiems tikslams (26+30+31)</t>
  </si>
  <si>
    <t>Speciali tikslinė dotacija savivaldybėms einamiesiems tikslams, iš viso (27+28+29)</t>
  </si>
  <si>
    <t>Valstybinėms (valstybės perduotoms savivaldybėms) funkcijoms atlikti</t>
  </si>
  <si>
    <t>Mokinio krepšeliui finansuoti</t>
  </si>
  <si>
    <t>Kita tikslinė dotacija</t>
  </si>
  <si>
    <t>Dotacija savivaldybėms iš Europos Sąjungos, kitos tarptautinės finansinės paramos ir bendrojo finansavimo lėšų einamiesiems tikslams</t>
  </si>
  <si>
    <t>Kitos dotacijos einamiesiems tikslams</t>
  </si>
  <si>
    <t>Dotacijos iš kitų valdžios sektoriaus subjektų turtui įsigyti (33+38+39)</t>
  </si>
  <si>
    <t>Speciali tikslinė dotacija savivaldybėms turtui įsigyti,  iš viso (34+35+36+37)</t>
  </si>
  <si>
    <t xml:space="preserve">Valstybinėms (valstybės perduotoms savivaldybėms) funkcijoms atlikti </t>
  </si>
  <si>
    <t>Ilgalaikiam materialiajam ir nematerialiajam turtui įsigyti</t>
  </si>
  <si>
    <t>Dotacija savivaldybėms iš Europos Sąjungos, kitos tarptautinės finansinės paramos ir bendrojo finansavimo lėšų turtui įsigyti</t>
  </si>
  <si>
    <t>Kitos dotacijos turtui įsigyti</t>
  </si>
  <si>
    <t>Kitos pajamos (41+53+61+62)</t>
  </si>
  <si>
    <t>Turto pajamos (42+46+47+48+52)</t>
  </si>
  <si>
    <t>Palūkanos (43+44+45)</t>
  </si>
  <si>
    <t>Palūkanos už paskolas</t>
  </si>
  <si>
    <t>Palūkanos už indėlius, depozitus ir sąskaitų likučius</t>
  </si>
  <si>
    <t>Palūkanos už vertybinius popierius (išskyrus akcijas)</t>
  </si>
  <si>
    <t>Dividendai ir kitos pelno įmokos</t>
  </si>
  <si>
    <t>Nuomos mokestis už valstybinę žemę</t>
  </si>
  <si>
    <t>Mokesčiai už valstybinius gamtos išteklius (49+50+51)</t>
  </si>
  <si>
    <t>Mokesčiai už medžiojamųjų gyvūnų išteklius</t>
  </si>
  <si>
    <t>Kiti mokesčiai už valstybinius gamtos išteklius</t>
  </si>
  <si>
    <t>Angliavandenilių išteklių mokestis</t>
  </si>
  <si>
    <t>Mokestis už valstybės turto naudojimą patikėjimo teise</t>
  </si>
  <si>
    <t>Pajamos už prekes ir paslaugas (54+55+56+57+60)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</si>
  <si>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</si>
  <si>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</si>
  <si>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</si>
  <si>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Rinkliavos (58+59)</t>
  </si>
  <si>
    <t>Valstybės rinkliava</t>
  </si>
  <si>
    <t>Vietinė rinkliava</t>
  </si>
  <si>
    <t>Kitos pajamos</t>
  </si>
  <si>
    <t>Pajamos iš baudų, konfiskuoto turto ir kitų netesybų</t>
  </si>
  <si>
    <t>Kitos neišvardintos pajamos</t>
  </si>
  <si>
    <t>Materialiojo ir nematerialiojo turto realizavimo pajamos (64+79+84+87)</t>
  </si>
  <si>
    <t>Ilgalaikio materialiojo turto realizavimo pajamos (65+66+70+74+78)</t>
  </si>
  <si>
    <t>Žemės realizavimo pajamos</t>
  </si>
  <si>
    <t>Pastatų ir statinių realizavimo pajamos (67+68+69)</t>
  </si>
  <si>
    <t>Gyvenamųjų namų realizavimo pajamos</t>
  </si>
  <si>
    <t>Negyvenamųjų pastatų realizavimo pajamos</t>
  </si>
  <si>
    <t>Infrastruktūros ir kitų statinių realizavimo pajamos</t>
  </si>
  <si>
    <t>Mašinų ir įrenginių realizavimo pajamos (71+72+73)</t>
  </si>
  <si>
    <t>Transporto priemonių realizavimo pajamos</t>
  </si>
  <si>
    <t>Kitų mašinų ir įrenginių realizavimo pajamos</t>
  </si>
  <si>
    <t>Ginklų ir karinės įrangos realizavimo pajamos</t>
  </si>
  <si>
    <t>Kultūros ir kitų vertybių realizavimo pajamos (75+76+77)</t>
  </si>
  <si>
    <t>Muziejinių vertybių realizavimo pajamos</t>
  </si>
  <si>
    <t>Antikvarinių ir kitų meno kūrinių realizavimo pajamos</t>
  </si>
  <si>
    <t>Kitų vertybių realizavimo pajamos</t>
  </si>
  <si>
    <t>Kito ilgalaikio materialiojo turto realizavimo pajamos</t>
  </si>
  <si>
    <t>Nematerialiojo turto realizavimo pajamos (80+81+82+83)</t>
  </si>
  <si>
    <t>Kompiuterinės programinės įrangos realizavimo pajamos</t>
  </si>
  <si>
    <t>Patentų, licencijų realizavimo pajamos</t>
  </si>
  <si>
    <t>Literatūros ir meno kūrinių realizavimo pajamos</t>
  </si>
  <si>
    <t>Kito nematerialiojo turto realizavimo pajamos</t>
  </si>
  <si>
    <t>Atsargų realizavimo pajamos (85+86)</t>
  </si>
  <si>
    <t>Strateginių ir neliečiamųjų atsargų realizavimo pajamos</t>
  </si>
  <si>
    <t>Kitų atsargų realizavimo pajamos</t>
  </si>
  <si>
    <t>Biologinio turto ir žemės gelmių realizavimo pajamos</t>
  </si>
  <si>
    <t>IŠ VISO PAJAMŲ (1+14+40+63)</t>
  </si>
  <si>
    <t>ĮPLAUKOS IŠ FINANSINIO TURTO IR ĮSIPAREIGOJIMŲ (90+95)</t>
  </si>
  <si>
    <t>Finansinio turto sumažėjimo pajamos (finansinio turto pardavimo pajamos / grįžusios finansinės investicijos) (91+94)</t>
  </si>
  <si>
    <t>Vidaus finansinio turto sumažėjimo pajamos (surinktas iš rezidentų finansinis turtas ) (92+93)</t>
  </si>
  <si>
    <t>Akcijos (parduotos) ir kitas nuosavas kapitalas</t>
  </si>
  <si>
    <t>Kitos gautinos sumos (surinktos)</t>
  </si>
  <si>
    <t>Užsienio finansinio turto sumažėjimo pajamos (surinktas iš nerezidentų finansinis turtas)</t>
  </si>
  <si>
    <t>Finansinių įsipareigojimų prisiėmino pajamos (skolinimasis) (96+100)</t>
  </si>
  <si>
    <t>Vidaus finansinių įsipareigojimų prisiėmimo pajamos (pasiskolinta iš kreditorių rezidentų)</t>
  </si>
  <si>
    <t>Paskolos (gautos) (98+99)</t>
  </si>
  <si>
    <t>Trumpalaikės paskolos (gautos)</t>
  </si>
  <si>
    <t>Ilgalaikės paskolos (gautos)</t>
  </si>
  <si>
    <t>Užsienio finansinių įsipareigojimų prisiėmimo pajamos (pasiskolinta iš kreditorių nerezidentų)</t>
  </si>
  <si>
    <t>Paskolos (gautos) (102+103)</t>
  </si>
  <si>
    <t>Metų pradžios lėšų likutis</t>
  </si>
  <si>
    <t>iš jo: praėjusių metų nepanaudota pajamų dalis, kuri viršija praėjusių metų panaudotus asignavimus</t>
  </si>
  <si>
    <t xml:space="preserve">IŠ VISO ( 88+89+104)       </t>
  </si>
  <si>
    <t xml:space="preserve">             (savivaldybės  pavadinimasa)</t>
  </si>
  <si>
    <t xml:space="preserve">Savivaldybės kodas :     </t>
  </si>
  <si>
    <t xml:space="preserve">(tūkst. eurų) </t>
  </si>
  <si>
    <t>Funkcinės klasifikacijos kodas</t>
  </si>
  <si>
    <t>Išlaidos pagal funkcinę klasifikaciją</t>
  </si>
  <si>
    <t xml:space="preserve">Patikslintas ataskaitinio laikotarpio asignavimų planas  </t>
  </si>
  <si>
    <t>1</t>
  </si>
  <si>
    <t>2</t>
  </si>
  <si>
    <t>3</t>
  </si>
  <si>
    <t>4</t>
  </si>
  <si>
    <t>Bendros valstybės paslaugos</t>
  </si>
  <si>
    <t>Gynyba</t>
  </si>
  <si>
    <t>Viešoji tvarka ir visuomenės apsauga</t>
  </si>
  <si>
    <t>Ekonomika</t>
  </si>
  <si>
    <t xml:space="preserve">Aplinkos apsauga </t>
  </si>
  <si>
    <t>Būstas ir komunalinis ūkis</t>
  </si>
  <si>
    <t>Sveikatos apsauga</t>
  </si>
  <si>
    <t>Poilsis, kultūra ir religija</t>
  </si>
  <si>
    <t>Švietimas</t>
  </si>
  <si>
    <t>Socialinė apsauga</t>
  </si>
  <si>
    <t>IŠ VISO ASIGNAVIMŲ (1+...+10)</t>
  </si>
  <si>
    <t>Finansinio turto padidėjimo išlaidos (finansinio turto įsigijimo / investavimo išlaidos)</t>
  </si>
  <si>
    <t>Finansinių įsipareigojimų vykdymo išlaidos (grąžintos paskolos)</t>
  </si>
  <si>
    <t>IŠ VISO IŠLAIDŲ (11+12+13)</t>
  </si>
  <si>
    <t>LĖŠŲ LIKUTIS ATASKAITINIO LAIKOTARPIO PABAIGOJE (16+18+19)</t>
  </si>
  <si>
    <t>x</t>
  </si>
  <si>
    <t>iš jų: apyvartinių lėšų likutis</t>
  </si>
  <si>
    <t xml:space="preserve">      iš jo praėjusių metų nepanaudota pajamų dalis*</t>
  </si>
  <si>
    <t xml:space="preserve">         skolintų lėšų likutis</t>
  </si>
  <si>
    <t xml:space="preserve">        kitos apyvartinės lėšos dėl kredito įstaigų veiklos apribojimo</t>
  </si>
  <si>
    <t xml:space="preserve">    * Pildoma tik teikiant ataskaitą už metus.</t>
  </si>
  <si>
    <t>(savivaldybės administarcijos vadovo ar jo įgalioto asmens pareigų  pavadinimas )        ( parašas )                 (vardas, pavardė)</t>
  </si>
  <si>
    <t>Forma Nr. 2 - sav.   patvirtinta Lietuvos Respublikos finansų</t>
  </si>
  <si>
    <t xml:space="preserve"> ministro   2011 m lapkričio 11 d. įsakymų Nr. 1K-361</t>
  </si>
  <si>
    <t>(Lietuvos Respublikos finansų ministro 2019 m. kovo 21 d. įsakymo Nr. 1K-93 redakcija)</t>
  </si>
  <si>
    <t>( dokumento sudarytojo (savivaldybės) pavadinimas)</t>
  </si>
  <si>
    <t>BIUDŽETO IŠLAIDŲ SĄMATOS VYKDYMO 2019 M.  KOVO 31 D.</t>
  </si>
  <si>
    <t xml:space="preserve">                                                      ATASKAITA</t>
  </si>
  <si>
    <t>(metinė, 1 ketvirčio, pusmečio, devynių mėnesių)</t>
  </si>
  <si>
    <t>2019-04-19</t>
  </si>
  <si>
    <t>19</t>
  </si>
  <si>
    <t>Iš viso</t>
  </si>
  <si>
    <t xml:space="preserve">Funkcijos kodas:    </t>
  </si>
  <si>
    <t>(Išlaidų pavadinimas pagal valstybės funkcijų klasifikaciją )</t>
  </si>
  <si>
    <t>(tūkst. eur)</t>
  </si>
  <si>
    <t xml:space="preserve">Išlaidų ekonominės klasifikacijos kodas </t>
  </si>
  <si>
    <t>Išlaidų pavadinimas</t>
  </si>
  <si>
    <t>Eil. Nr.</t>
  </si>
  <si>
    <t>Patikslinta ataskaitinio laikotarpio išlaidų sąmata</t>
  </si>
  <si>
    <t>Išlaidos (2+8+25+39+43+57+65)</t>
  </si>
  <si>
    <t>Darbo užmokestis ir socialinis draudimas (3+6)</t>
  </si>
  <si>
    <t xml:space="preserve">Darbo užmokestis </t>
  </si>
  <si>
    <t>Darbo užmokestis pinigais</t>
  </si>
  <si>
    <t>Pajamos natūra</t>
  </si>
  <si>
    <t>Socialinio draudimo įmokos</t>
  </si>
  <si>
    <t>Prekių ir paslaugų įsigijimo išlaidos (9)</t>
  </si>
  <si>
    <t>Prekių ir paslaugų įsigijimo išlaidos (10+….+24)</t>
  </si>
  <si>
    <t>Mitybos išlaidos</t>
  </si>
  <si>
    <t>Medikamentų ir medicininių prekių bei 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</si>
  <si>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</si>
  <si>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</si>
  <si>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</si>
  <si>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</si>
  <si>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</si>
  <si>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</si>
  <si>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</si>
  <si>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</si>
  <si>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</si>
  <si>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</si>
  <si>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</si>
  <si>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</si>
  <si>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</si>
  <si>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 (26+37)</t>
  </si>
  <si>
    <t>Palūkanos (27+30+33)</t>
  </si>
  <si>
    <t>Palūkanos nerezidentams</t>
  </si>
  <si>
    <t>Asignavimų valdytojų sumokėtos palūkanos</t>
  </si>
  <si>
    <t>Savivaldybių sumokėtos palūkanos</t>
  </si>
  <si>
    <t>Palūkanos rezidentams, kitiems nei valdžios sektorius (tik už tiesioginę skolą) (31+32)</t>
  </si>
  <si>
    <t>Palūkanos kitiems valdžios sektoriaus subjektams (34+35+36)</t>
  </si>
  <si>
    <t>Palūkanos valstybės biudžetui</t>
  </si>
  <si>
    <t>Palūkanos savivaldybių biudžetams</t>
  </si>
  <si>
    <t>Palūkanos nebiudžetiniams fondams</t>
  </si>
  <si>
    <t>Žemės nuoma</t>
  </si>
  <si>
    <t xml:space="preserve">Žemės nuoma </t>
  </si>
  <si>
    <t>Subsidijos (40)</t>
  </si>
  <si>
    <t>Subsidijos iš biudžeto lėšų (41+42)</t>
  </si>
  <si>
    <t>Subsidijos gaminiams</t>
  </si>
  <si>
    <t>Subsidijos gamybai</t>
  </si>
  <si>
    <t>Dotacijos (44+47+50)</t>
  </si>
  <si>
    <t>Dotacijos užsienio valstybėms (45+46)</t>
  </si>
  <si>
    <t>Dotacijos užsienio valstybėms einamiesiems tikslams</t>
  </si>
  <si>
    <t>Dotacijos užsienio valstybėms turtui įsigyti</t>
  </si>
  <si>
    <t>Dotacijos tarptautinėms organizacijoms (48+49)</t>
  </si>
  <si>
    <t>Dotacijos tarptautinėms organizacijoms einamiesiems tikslams</t>
  </si>
  <si>
    <t>Dotacijos tarptautinėms organizacijoms turtui įsigyti</t>
  </si>
  <si>
    <t>Dotacijos kitiems valdžios sektoriaus subjektams (51+54)</t>
  </si>
  <si>
    <t>Dotacijos kitiems valdžios sektoriaus subjektams einamiesiems tikslams (52+53)</t>
  </si>
  <si>
    <t>Dotacijos kitiems valdžios sektoriaus subjektams einamiesiems tikslams</t>
  </si>
  <si>
    <t>Dotacijos savivaldybėms einamiesiems tikslams</t>
  </si>
  <si>
    <t>Dotacijos kitiems valdžios sektoriaus subjektams turtui įsigyti (55+56)</t>
  </si>
  <si>
    <t>Dotacijos kitiems valdžios sektoriaus subjektams turtui įsigyti</t>
  </si>
  <si>
    <t>Dotacijos savivaldybėms turtui įsigyti</t>
  </si>
  <si>
    <t>Socialinės išmokos (pašalpos) (58+61+62)</t>
  </si>
  <si>
    <t>Socialinė parama (socialinės paramos pašalpos) (59+60)</t>
  </si>
  <si>
    <t>Socialinė parama pinigais</t>
  </si>
  <si>
    <t>Socialinė parama natūra</t>
  </si>
  <si>
    <t>Rentos</t>
  </si>
  <si>
    <t>Darbdavių socialinė parama (63+64)</t>
  </si>
  <si>
    <t>Darbdavių socialinė parama pinigais</t>
  </si>
  <si>
    <t>Darbdavių socialinė parama natūra</t>
  </si>
  <si>
    <t>Kitos išlaidos (66+70)</t>
  </si>
  <si>
    <t>Kitos išlaidos einamiesiems tikslams (67+68+69)</t>
  </si>
  <si>
    <t>Stipendijos</t>
  </si>
  <si>
    <t>Kitos išlaidos kitiems einamiesiems tikslams</t>
  </si>
  <si>
    <t>Neigiama valiutos kurso įtaka</t>
  </si>
  <si>
    <t>Kitos išlaidos turtui įsigyti</t>
  </si>
  <si>
    <t>MATERIALIOJO IR NEMATERIALIOJO TURTO ĮSIGIJIMO IŠLAIDOS (72+89+94+96+98)</t>
  </si>
  <si>
    <t>Ilgalaikio materialiojo turto kūrimo ir įsigijimo išlaidos (73+75+79+83+87)</t>
  </si>
  <si>
    <t>Žemės įsigijimo išlaidos</t>
  </si>
  <si>
    <t>Pastatų ir statinių įsigijimo išlaidos (76+77+78)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</si>
  <si>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</si>
  <si>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</si>
  <si>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</si>
  <si>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 (80+81+82)</t>
  </si>
  <si>
    <t>Transporto priemonių įsigijimo išlaidos</t>
  </si>
  <si>
    <t>Kitų mašinų ir įrenginių įsigijimo išlaidos</t>
  </si>
  <si>
    <t xml:space="preserve">Ginklų ir karinės įrangos įsigijimo išlaidos </t>
  </si>
  <si>
    <t>Kultūros ir kitų vertybių įsigijimo išlaidos (84+85+86)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</si>
  <si>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</si>
  <si>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</si>
  <si>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</si>
  <si>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</si>
  <si>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Kito ilgalaikio materialiojo turto įsigijimo  išlaidos</t>
  </si>
  <si>
    <t>Nematerialiojo turto kūrimo ir įsigijimo išlaidos (90+91+92+93)</t>
  </si>
  <si>
    <t>Kompiuterinės programinės įrangos,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</si>
  <si>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</si>
  <si>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</si>
  <si>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</si>
  <si>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</si>
  <si>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Kitų atsargų įsigijimo išlaidos</t>
  </si>
  <si>
    <t>Ilgalaikio turto finansinės nuomos (lizingo) išlaidos</t>
  </si>
  <si>
    <t>Biologinio turto ir žemės gelmių išteklių įsigijimo išlaidos (99+100+101)</t>
  </si>
  <si>
    <t>Žemės gelmių išteklių įsigijimo išlaidos</t>
  </si>
  <si>
    <t>Gyvulių ir kitų gyvūnų įsigijimo išlaidos</t>
  </si>
  <si>
    <t>Miškų, vaismedžių ir kitų augalų įsigijimo išlaidos</t>
  </si>
  <si>
    <t>IŠ VISO ASIGNAVIMŲ (1+71)</t>
  </si>
  <si>
    <t>Finansinio turto padidėjimo išlaidos (finansinio turto įsigijimo / investavimo išlaidos) (104+108)</t>
  </si>
  <si>
    <t>Vidaus finansinio turto padidėjimo išlaidos (investavimo į rezidentus išlaidos) (105+106+107)</t>
  </si>
  <si>
    <t>Akcijos (įsigytos iš rezidentų)</t>
  </si>
  <si>
    <t>Kitos trumpalaikės mokėtinos sumos (suteiktos)</t>
  </si>
  <si>
    <t>Kitos ilgalaikės mokėtinos sumos (suteiktos)</t>
  </si>
  <si>
    <t>Užsienio finansinio turto padidėjimo išlaidos (investavimo į nerezidentus išlaidos) (109+110+111)</t>
  </si>
  <si>
    <t>Akcijos (įsigytos iš nerezidentų)</t>
  </si>
  <si>
    <t>Finansinių įsipareigojimų vykdymo išlaidos (grąžintos skolos) (113+118)</t>
  </si>
  <si>
    <t>Vidaus finansinių įsipareigojimų vykdymo išlaidos (kreditoriams rezidentams grąžintos skolos)  (114+115+116+117)</t>
  </si>
  <si>
    <t>Trumpalaikės paskolos (grąžintos)</t>
  </si>
  <si>
    <t>Ilgalaikės paskolos (grąžintos)</t>
  </si>
  <si>
    <t>Kitos trumpalaikės mokėtinos sumos (grąžintos)</t>
  </si>
  <si>
    <t>Kitos ilgalaikės mokėtinos sumos (grąžintos)</t>
  </si>
  <si>
    <t>Užsienio finansinių įsipareigojimų vykdymo išlaidos (grąžinta kreditoriams nerezedentams) (119+120+121+122)</t>
  </si>
  <si>
    <t>IŠ VISO IŠLAIDŲ (102+103+112)</t>
  </si>
  <si>
    <t xml:space="preserve">Administracijos direktorius                                                                                            </t>
  </si>
  <si>
    <t>(savivaldybės administarcijos vadovo ar jo įgalioto                           (parašas)                           ( vardas ir  pavardė)</t>
  </si>
  <si>
    <t>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</si>
</sst>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;\-###0.0"/>
  </numFmts>
  <fonts count="10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1" xfId="0" applyFont="1" applyBorder="1" applyProtection="1"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49" fontId="1" fillId="0" borderId="0" xfId="0" applyNumberFormat="1" applyFont="1" applyProtection="1">
      <protection locked="0"/>
    </xf>
    <xf numFmtId="3" fontId="1" fillId="0" borderId="4" xfId="0" applyNumberFormat="1" applyFont="1" applyBorder="1" applyProtection="1">
      <protection locked="0"/>
    </xf>
    <xf numFmtId="3" fontId="2" fillId="0" borderId="15" xfId="0" applyNumberFormat="1" applyFont="1" applyBorder="1" applyAlignment="1" applyProtection="1">
      <alignment horizontal="center" vertical="center"/>
    </xf>
    <xf numFmtId="49" fontId="2" fillId="0" borderId="15" xfId="0" applyNumberFormat="1" applyFont="1" applyBorder="1" applyAlignment="1" applyProtection="1">
      <alignment horizontal="left" vertical="center" wrapText="1"/>
    </xf>
    <xf numFmtId="164" fontId="2" fillId="0" borderId="15" xfId="0" applyNumberFormat="1" applyFont="1" applyBorder="1" applyAlignment="1" applyProtection="1">
      <alignment horizontal="right" vertical="center"/>
    </xf>
    <xf numFmtId="3" fontId="2" fillId="0" borderId="16" xfId="0" applyNumberFormat="1" applyFont="1" applyBorder="1" applyAlignment="1" applyProtection="1">
      <alignment horizontal="center" vertical="center"/>
    </xf>
    <xf numFmtId="49" fontId="2" fillId="0" borderId="16" xfId="0" applyNumberFormat="1" applyFont="1" applyBorder="1" applyAlignment="1" applyProtection="1">
      <alignment horizontal="left" vertical="center" wrapText="1"/>
    </xf>
    <xf numFmtId="164" fontId="2" fillId="0" borderId="16" xfId="0" applyNumberFormat="1" applyFont="1" applyBorder="1" applyAlignment="1" applyProtection="1">
      <alignment horizontal="right" vertical="center"/>
    </xf>
    <xf numFmtId="164" fontId="2" fillId="0" borderId="16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Protection="1"/>
    <xf numFmtId="49" fontId="4" fillId="0" borderId="0" xfId="0" applyNumberFormat="1" applyFont="1" applyProtection="1"/>
    <xf numFmtId="49" fontId="4" fillId="0" borderId="0" xfId="0" applyNumberFormat="1" applyFont="1" applyProtection="1"/>
    <xf numFmtId="0" fontId="4" fillId="0" borderId="0" xfId="0" applyFont="1" applyProtection="1"/>
    <xf numFmtId="0" fontId="5" fillId="0" borderId="0" xfId="0" applyFont="1" applyProtection="1"/>
    <xf numFmtId="0" fontId="3" fillId="0" borderId="1" xfId="0" applyFont="1" applyBorder="1" applyProtection="1">
      <protection locked="0"/>
    </xf>
    <xf numFmtId="0" fontId="5" fillId="0" borderId="0" xfId="0" applyFont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/>
    </xf>
    <xf numFmtId="0" fontId="3" fillId="0" borderId="2" xfId="0" applyFont="1" applyBorder="1" applyProtection="1"/>
    <xf numFmtId="49" fontId="5" fillId="0" borderId="0" xfId="0" applyNumberFormat="1" applyFont="1" applyProtection="1"/>
    <xf numFmtId="49" fontId="5" fillId="0" borderId="0" xfId="0" applyNumberFormat="1" applyFont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right" vertical="center"/>
    </xf>
    <xf numFmtId="49" fontId="5" fillId="0" borderId="3" xfId="0" applyNumberFormat="1" applyFont="1" applyBorder="1" applyAlignment="1" applyProtection="1">
      <alignment horizontal="right" vertical="center"/>
    </xf>
    <xf numFmtId="49" fontId="5" fillId="0" borderId="0" xfId="0" applyNumberFormat="1" applyFont="1" applyAlignment="1" applyProtection="1">
      <alignment horizontal="right" vertical="center"/>
    </xf>
    <xf numFmtId="0" fontId="5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3" fontId="4" fillId="0" borderId="13" xfId="0" applyNumberFormat="1" applyFont="1" applyBorder="1" applyAlignment="1" applyProtection="1">
      <alignment horizontal="center" vertical="center"/>
    </xf>
    <xf numFmtId="3" fontId="4" fillId="0" borderId="14" xfId="0" applyNumberFormat="1" applyFont="1" applyBorder="1" applyAlignment="1" applyProtection="1">
      <alignment horizontal="center" vertical="center"/>
    </xf>
    <xf numFmtId="3" fontId="4" fillId="0" borderId="4" xfId="0" applyNumberFormat="1" applyFont="1" applyBorder="1" applyAlignment="1" applyProtection="1">
      <alignment horizontal="center" vertical="center"/>
    </xf>
    <xf numFmtId="3" fontId="5" fillId="0" borderId="15" xfId="0" applyNumberFormat="1" applyFont="1" applyBorder="1" applyAlignment="1" applyProtection="1">
      <alignment horizontal="center" vertical="center"/>
    </xf>
    <xf numFmtId="3" fontId="5" fillId="0" borderId="16" xfId="0" applyNumberFormat="1" applyFont="1" applyBorder="1" applyAlignment="1" applyProtection="1">
      <alignment horizontal="center" vertical="center"/>
    </xf>
    <xf numFmtId="49" fontId="5" fillId="0" borderId="16" xfId="0" applyNumberFormat="1" applyFont="1" applyBorder="1" applyAlignment="1" applyProtection="1">
      <alignment horizontal="left" vertical="center" wrapText="1"/>
    </xf>
    <xf numFmtId="164" fontId="5" fillId="0" borderId="16" xfId="0" applyNumberFormat="1" applyFont="1" applyBorder="1" applyAlignment="1" applyProtection="1">
      <alignment horizontal="right" vertical="center"/>
      <protection locked="0"/>
    </xf>
    <xf numFmtId="164" fontId="5" fillId="0" borderId="16" xfId="0" applyNumberFormat="1" applyFont="1" applyBorder="1" applyAlignment="1" applyProtection="1">
      <alignment horizontal="right" vertical="center"/>
    </xf>
    <xf numFmtId="164" fontId="3" fillId="0" borderId="16" xfId="0" applyNumberFormat="1" applyFont="1" applyBorder="1" applyAlignment="1" applyProtection="1">
      <alignment horizontal="right" vertical="center"/>
    </xf>
    <xf numFmtId="49" fontId="4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</xf>
    <xf numFmtId="49" fontId="4" fillId="0" borderId="0" xfId="0" applyNumberFormat="1" applyFont="1" applyAlignment="1" applyProtection="1">
      <alignment horizontal="center"/>
      <protection locked="0"/>
    </xf>
    <xf numFmtId="0" fontId="6" fillId="0" borderId="0" xfId="0" applyFont="1" applyProtection="1"/>
    <xf numFmtId="49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49" fontId="5" fillId="0" borderId="0" xfId="0" applyNumberFormat="1" applyFont="1" applyBorder="1" applyAlignment="1" applyProtection="1">
      <alignment horizontal="center" vertical="top"/>
    </xf>
    <xf numFmtId="0" fontId="7" fillId="0" borderId="0" xfId="0" applyFont="1" applyProtection="1"/>
    <xf numFmtId="0" fontId="7" fillId="0" borderId="0" xfId="0" applyFont="1" applyBorder="1" applyAlignment="1" applyProtection="1">
      <alignment horizontal="right"/>
    </xf>
    <xf numFmtId="0" fontId="6" fillId="0" borderId="3" xfId="0" applyFont="1" applyBorder="1" applyAlignment="1" applyProtection="1">
      <alignment horizontal="right"/>
    </xf>
    <xf numFmtId="0" fontId="6" fillId="0" borderId="4" xfId="0" applyFont="1" applyBorder="1" applyProtection="1">
      <protection locked="0"/>
    </xf>
    <xf numFmtId="49" fontId="8" fillId="0" borderId="0" xfId="0" applyNumberFormat="1" applyFont="1" applyAlignment="1" applyProtection="1">
      <alignment horizontal="center"/>
    </xf>
    <xf numFmtId="49" fontId="8" fillId="0" borderId="0" xfId="0" applyNumberFormat="1" applyFont="1" applyBorder="1" applyAlignment="1" applyProtection="1">
      <alignment horizontal="center"/>
    </xf>
    <xf numFmtId="49" fontId="8" fillId="0" borderId="0" xfId="0" applyNumberFormat="1" applyFont="1" applyBorder="1" applyAlignment="1" applyProtection="1">
      <alignment horizontal="center"/>
      <protection locked="0"/>
    </xf>
    <xf numFmtId="49" fontId="5" fillId="0" borderId="11" xfId="0" applyNumberFormat="1" applyFont="1" applyBorder="1" applyAlignment="1" applyProtection="1">
      <alignment horizontal="right"/>
    </xf>
    <xf numFmtId="49" fontId="5" fillId="0" borderId="7" xfId="0" applyNumberFormat="1" applyFont="1" applyBorder="1" applyAlignment="1" applyProtection="1">
      <alignment horizontal="center" vertical="center" wrapText="1"/>
    </xf>
    <xf numFmtId="49" fontId="3" fillId="0" borderId="7" xfId="0" applyNumberFormat="1" applyFont="1" applyBorder="1" applyAlignment="1" applyProtection="1">
      <alignment horizontal="center" vertical="center" wrapText="1"/>
    </xf>
    <xf numFmtId="49" fontId="3" fillId="0" borderId="7" xfId="0" applyNumberFormat="1" applyFont="1" applyBorder="1" applyAlignment="1" applyProtection="1">
      <alignment horizontal="center" vertical="center"/>
    </xf>
    <xf numFmtId="49" fontId="5" fillId="0" borderId="12" xfId="0" applyNumberFormat="1" applyFont="1" applyBorder="1" applyAlignment="1" applyProtection="1">
      <alignment horizont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/>
    </xf>
    <xf numFmtId="49" fontId="5" fillId="0" borderId="4" xfId="0" applyNumberFormat="1" applyFont="1" applyBorder="1" applyAlignment="1" applyProtection="1">
      <alignment horizontal="center" vertical="center"/>
    </xf>
    <xf numFmtId="49" fontId="3" fillId="0" borderId="4" xfId="0" applyNumberFormat="1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/>
    </xf>
    <xf numFmtId="49" fontId="3" fillId="0" borderId="15" xfId="0" applyNumberFormat="1" applyFont="1" applyBorder="1" applyProtection="1"/>
    <xf numFmtId="3" fontId="5" fillId="0" borderId="15" xfId="0" applyNumberFormat="1" applyFont="1" applyBorder="1" applyAlignment="1" applyProtection="1">
      <alignment horizontal="center" vertical="center" wrapText="1"/>
    </xf>
    <xf numFmtId="164" fontId="5" fillId="0" borderId="17" xfId="0" applyNumberFormat="1" applyFont="1" applyBorder="1" applyAlignment="1" applyProtection="1">
      <alignment horizontal="right" vertical="center" wrapText="1"/>
      <protection locked="0"/>
    </xf>
    <xf numFmtId="164" fontId="5" fillId="0" borderId="15" xfId="0" applyNumberFormat="1" applyFont="1" applyBorder="1" applyAlignment="1" applyProtection="1">
      <alignment horizontal="right" vertical="center"/>
      <protection locked="0"/>
    </xf>
    <xf numFmtId="0" fontId="3" fillId="0" borderId="16" xfId="0" applyFont="1" applyBorder="1" applyAlignment="1" applyProtection="1">
      <alignment horizontal="center"/>
    </xf>
    <xf numFmtId="49" fontId="3" fillId="0" borderId="16" xfId="0" applyNumberFormat="1" applyFont="1" applyBorder="1" applyProtection="1"/>
    <xf numFmtId="3" fontId="5" fillId="0" borderId="16" xfId="0" applyNumberFormat="1" applyFont="1" applyBorder="1" applyAlignment="1" applyProtection="1">
      <alignment horizontal="center" vertical="center" wrapText="1"/>
    </xf>
    <xf numFmtId="164" fontId="5" fillId="0" borderId="16" xfId="0" applyNumberFormat="1" applyFont="1" applyBorder="1" applyAlignment="1" applyProtection="1">
      <alignment horizontal="right" vertical="center" wrapText="1"/>
      <protection locked="0"/>
    </xf>
    <xf numFmtId="3" fontId="3" fillId="0" borderId="16" xfId="0" applyNumberFormat="1" applyFont="1" applyBorder="1" applyProtection="1"/>
    <xf numFmtId="49" fontId="1" fillId="0" borderId="16" xfId="0" applyNumberFormat="1" applyFont="1" applyBorder="1" applyAlignment="1" applyProtection="1">
      <alignment horizontal="left" vertical="center" wrapText="1"/>
    </xf>
    <xf numFmtId="3" fontId="2" fillId="0" borderId="16" xfId="0" applyNumberFormat="1" applyFont="1" applyBorder="1" applyAlignment="1" applyProtection="1">
      <alignment horizontal="center" vertical="center" wrapText="1"/>
    </xf>
    <xf numFmtId="49" fontId="3" fillId="0" borderId="16" xfId="0" applyNumberFormat="1" applyFont="1" applyBorder="1" applyAlignment="1" applyProtection="1">
      <alignment horizontal="left" vertical="center" wrapText="1"/>
    </xf>
    <xf numFmtId="164" fontId="2" fillId="0" borderId="16" xfId="0" applyNumberFormat="1" applyFont="1" applyBorder="1" applyAlignment="1" applyProtection="1">
      <alignment horizontal="right" vertical="center" wrapText="1"/>
    </xf>
    <xf numFmtId="164" fontId="2" fillId="0" borderId="16" xfId="0" applyNumberFormat="1" applyFont="1" applyBorder="1" applyAlignment="1" applyProtection="1">
      <alignment horizontal="center" vertical="center" wrapText="1"/>
    </xf>
    <xf numFmtId="3" fontId="3" fillId="0" borderId="16" xfId="0" applyNumberFormat="1" applyFont="1" applyBorder="1" applyAlignment="1" applyProtection="1">
      <alignment horizontal="center" vertical="center" wrapText="1"/>
    </xf>
    <xf numFmtId="164" fontId="3" fillId="0" borderId="16" xfId="0" applyNumberFormat="1" applyFont="1" applyBorder="1" applyAlignment="1" applyProtection="1">
      <alignment horizontal="center" vertical="center" wrapText="1"/>
    </xf>
    <xf numFmtId="3" fontId="3" fillId="0" borderId="2" xfId="0" applyNumberFormat="1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</xf>
    <xf numFmtId="3" fontId="3" fillId="0" borderId="0" xfId="0" applyNumberFormat="1" applyFont="1" applyBorder="1" applyAlignment="1" applyProtection="1">
      <alignment horizontal="center" vertical="center" wrapText="1"/>
    </xf>
    <xf numFmtId="164" fontId="3" fillId="0" borderId="0" xfId="0" applyNumberFormat="1" applyFont="1" applyBorder="1" applyAlignment="1" applyProtection="1">
      <alignment horizontal="center" vertical="center" wrapText="1"/>
    </xf>
    <xf numFmtId="164" fontId="2" fillId="0" borderId="0" xfId="0" applyNumberFormat="1" applyFont="1" applyBorder="1" applyAlignment="1" applyProtection="1">
      <alignment horizontal="righ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0" fontId="6" fillId="0" borderId="1" xfId="0" applyFont="1" applyBorder="1" applyProtection="1">
      <protection locked="0"/>
    </xf>
    <xf numFmtId="49" fontId="5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Border="1" applyProtection="1"/>
    <xf numFmtId="49" fontId="5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wrapText="1"/>
    </xf>
    <xf numFmtId="49" fontId="4" fillId="0" borderId="0" xfId="0" applyNumberFormat="1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49" fontId="4" fillId="0" borderId="0" xfId="0" applyNumberFormat="1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49" fontId="5" fillId="0" borderId="2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center" vertical="center"/>
    </xf>
    <xf numFmtId="49" fontId="4" fillId="0" borderId="0" xfId="0" applyNumberFormat="1" applyFont="1" applyBorder="1" applyAlignment="1" applyProtection="1">
      <alignment horizontal="right" vertical="center"/>
    </xf>
    <xf numFmtId="49" fontId="4" fillId="0" borderId="3" xfId="0" applyNumberFormat="1" applyFont="1" applyBorder="1" applyAlignment="1" applyProtection="1">
      <alignment horizontal="right" vertical="center"/>
    </xf>
    <xf numFmtId="3" fontId="2" fillId="0" borderId="4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8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3" fontId="4" fillId="0" borderId="21" xfId="0" applyNumberFormat="1" applyFont="1" applyBorder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49" fontId="5" fillId="0" borderId="2" xfId="0" applyNumberFormat="1" applyFont="1" applyBorder="1" applyAlignment="1" applyProtection="1">
      <alignment horizontal="left" vertical="center"/>
    </xf>
    <xf numFmtId="49" fontId="5" fillId="0" borderId="0" xfId="0" applyNumberFormat="1" applyFont="1" applyAlignment="1" applyProtection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topLeftCell="A58" workbookViewId="0">
      <selection activeCell="G20" sqref="G20"/>
    </sheetView>
  </sheetViews>
  <sheetFormatPr defaultRowHeight="12" x14ac:dyDescent="0.2"/>
  <cols>
    <col min="1" max="3" width="2.5703125" style="12" customWidth="1"/>
    <col min="4" max="6" width="2.7109375" style="12" customWidth="1"/>
    <col min="7" max="7" width="29.85546875" style="12" customWidth="1"/>
    <col min="8" max="8" width="4.5703125" style="12" customWidth="1"/>
    <col min="9" max="9" width="14.28515625" style="12" customWidth="1"/>
    <col min="10" max="10" width="14.7109375" style="12" customWidth="1"/>
    <col min="11" max="11" width="4.7109375" style="12" customWidth="1"/>
    <col min="12" max="12" width="5.5703125" style="12" customWidth="1"/>
    <col min="13" max="13" width="5" style="12" customWidth="1"/>
    <col min="14" max="14" width="4.7109375" style="12" customWidth="1"/>
    <col min="15" max="16384" width="9.140625" style="12"/>
  </cols>
  <sheetData>
    <row r="1" spans="2:11" ht="12" customHeight="1" x14ac:dyDescent="0.2">
      <c r="H1" s="13" t="s">
        <v>0</v>
      </c>
      <c r="I1" s="13"/>
      <c r="J1" s="13"/>
      <c r="K1" s="13"/>
    </row>
    <row r="2" spans="2:11" ht="12" customHeight="1" x14ac:dyDescent="0.2">
      <c r="H2" s="13" t="s">
        <v>1</v>
      </c>
      <c r="I2" s="13"/>
      <c r="J2" s="13"/>
      <c r="K2" s="13"/>
    </row>
    <row r="3" spans="2:11" ht="12" customHeight="1" x14ac:dyDescent="0.2">
      <c r="H3" s="14" t="s">
        <v>2</v>
      </c>
      <c r="I3" s="14"/>
      <c r="J3" s="14"/>
      <c r="K3" s="14"/>
    </row>
    <row r="4" spans="2:11" ht="12" customHeight="1" x14ac:dyDescent="0.2">
      <c r="H4" s="15" t="s">
        <v>3</v>
      </c>
      <c r="I4" s="15"/>
      <c r="J4" s="15"/>
    </row>
    <row r="5" spans="2:11" ht="12" customHeight="1" x14ac:dyDescent="0.2">
      <c r="H5" s="16"/>
      <c r="I5" s="16"/>
      <c r="J5" s="16"/>
    </row>
    <row r="6" spans="2:11" ht="12" customHeight="1" x14ac:dyDescent="0.25">
      <c r="D6" s="1" t="s">
        <v>4</v>
      </c>
      <c r="E6" s="17"/>
      <c r="F6" s="17"/>
      <c r="G6" s="17"/>
      <c r="H6" s="17"/>
      <c r="I6" s="17"/>
      <c r="J6" s="17"/>
    </row>
    <row r="7" spans="2:11" ht="12" customHeight="1" x14ac:dyDescent="0.2">
      <c r="D7" s="18" t="s">
        <v>5</v>
      </c>
      <c r="E7" s="18"/>
      <c r="F7" s="18"/>
      <c r="G7" s="18"/>
      <c r="H7" s="18"/>
      <c r="I7" s="18"/>
      <c r="J7" s="18"/>
    </row>
    <row r="9" spans="2:11" ht="12" customHeight="1" x14ac:dyDescent="0.2">
      <c r="B9" s="2" t="s">
        <v>6</v>
      </c>
      <c r="C9" s="2"/>
      <c r="D9" s="2"/>
      <c r="E9" s="2"/>
      <c r="F9" s="2"/>
      <c r="G9" s="2"/>
      <c r="H9" s="2"/>
      <c r="I9" s="2"/>
      <c r="J9" s="2"/>
      <c r="K9" s="2"/>
    </row>
    <row r="10" spans="2:11" ht="12" customHeight="1" x14ac:dyDescent="0.2">
      <c r="B10" s="2" t="s">
        <v>7</v>
      </c>
      <c r="C10" s="2"/>
      <c r="D10" s="2"/>
      <c r="E10" s="2"/>
      <c r="F10" s="2"/>
      <c r="G10" s="2"/>
      <c r="H10" s="2"/>
      <c r="I10" s="2"/>
      <c r="J10" s="2"/>
      <c r="K10" s="2"/>
    </row>
    <row r="11" spans="2:11" ht="12" customHeight="1" x14ac:dyDescent="0.2">
      <c r="B11" s="3"/>
      <c r="C11" s="3"/>
      <c r="D11" s="3"/>
      <c r="E11" s="3"/>
      <c r="F11" s="3"/>
      <c r="G11" s="2" t="s">
        <v>8</v>
      </c>
      <c r="H11" s="2"/>
      <c r="I11" s="2"/>
      <c r="J11" s="3"/>
      <c r="K11" s="3"/>
    </row>
    <row r="12" spans="2:11" ht="12" customHeight="1" x14ac:dyDescent="0.2">
      <c r="G12" s="19" t="s">
        <v>9</v>
      </c>
      <c r="H12" s="19"/>
      <c r="I12" s="20"/>
      <c r="J12" s="21"/>
    </row>
    <row r="13" spans="2:11" ht="12" customHeight="1" x14ac:dyDescent="0.2">
      <c r="G13" s="21"/>
      <c r="H13" s="21"/>
      <c r="I13" s="21"/>
      <c r="J13" s="21"/>
    </row>
    <row r="14" spans="2:11" ht="12" customHeight="1" x14ac:dyDescent="0.2">
      <c r="G14" s="22" t="s">
        <v>10</v>
      </c>
      <c r="H14" s="22"/>
      <c r="I14" s="22"/>
      <c r="J14" s="21"/>
    </row>
    <row r="15" spans="2:11" ht="12" customHeight="1" x14ac:dyDescent="0.2">
      <c r="G15" s="19" t="s">
        <v>11</v>
      </c>
      <c r="H15" s="19"/>
      <c r="I15" s="19"/>
      <c r="J15" s="21"/>
    </row>
    <row r="16" spans="2:11" ht="12" customHeight="1" x14ac:dyDescent="0.2">
      <c r="G16" s="22" t="s">
        <v>12</v>
      </c>
      <c r="H16" s="22"/>
      <c r="I16" s="22"/>
      <c r="J16" s="21"/>
    </row>
    <row r="17" spans="1:11" ht="12" customHeight="1" x14ac:dyDescent="0.2">
      <c r="G17" s="19" t="s">
        <v>13</v>
      </c>
      <c r="H17" s="19"/>
      <c r="I17" s="19"/>
      <c r="J17" s="21"/>
    </row>
    <row r="18" spans="1:11" ht="12" customHeight="1" x14ac:dyDescent="0.2">
      <c r="G18" s="21"/>
      <c r="H18" s="21"/>
      <c r="I18" s="21"/>
      <c r="J18" s="21"/>
    </row>
    <row r="19" spans="1:11" ht="12" customHeight="1" x14ac:dyDescent="0.2">
      <c r="G19" s="21"/>
      <c r="H19" s="23" t="s">
        <v>14</v>
      </c>
      <c r="I19" s="23"/>
      <c r="J19" s="24"/>
      <c r="K19" s="4">
        <v>19</v>
      </c>
    </row>
    <row r="20" spans="1:11" ht="12" customHeight="1" x14ac:dyDescent="0.2">
      <c r="G20" s="21"/>
      <c r="H20" s="21"/>
      <c r="I20" s="21"/>
      <c r="J20" s="21"/>
    </row>
    <row r="21" spans="1:11" ht="12" customHeight="1" x14ac:dyDescent="0.2">
      <c r="J21" s="25" t="s">
        <v>15</v>
      </c>
    </row>
    <row r="22" spans="1:11" ht="12" customHeight="1" x14ac:dyDescent="0.2">
      <c r="A22" s="26" t="s">
        <v>16</v>
      </c>
      <c r="B22" s="27"/>
      <c r="C22" s="27"/>
      <c r="D22" s="27"/>
      <c r="E22" s="27"/>
      <c r="F22" s="27"/>
      <c r="G22" s="28" t="s">
        <v>17</v>
      </c>
      <c r="H22" s="29" t="s">
        <v>18</v>
      </c>
      <c r="I22" s="30" t="s">
        <v>19</v>
      </c>
      <c r="J22" s="30" t="s">
        <v>20</v>
      </c>
    </row>
    <row r="23" spans="1:11" ht="12" customHeight="1" x14ac:dyDescent="0.2">
      <c r="A23" s="31"/>
      <c r="B23" s="32"/>
      <c r="C23" s="32"/>
      <c r="D23" s="32"/>
      <c r="E23" s="32"/>
      <c r="F23" s="32"/>
      <c r="G23" s="33"/>
      <c r="H23" s="34"/>
      <c r="I23" s="35"/>
      <c r="J23" s="35"/>
    </row>
    <row r="24" spans="1:11" ht="11.25" customHeight="1" x14ac:dyDescent="0.2">
      <c r="A24" s="36"/>
      <c r="B24" s="37"/>
      <c r="C24" s="37"/>
      <c r="D24" s="37"/>
      <c r="E24" s="37"/>
      <c r="F24" s="37"/>
      <c r="G24" s="38"/>
      <c r="H24" s="39"/>
      <c r="I24" s="40"/>
      <c r="J24" s="40"/>
    </row>
    <row r="25" spans="1:11" ht="12" customHeight="1" x14ac:dyDescent="0.2">
      <c r="A25" s="41">
        <v>1</v>
      </c>
      <c r="B25" s="42"/>
      <c r="C25" s="42"/>
      <c r="D25" s="42"/>
      <c r="E25" s="42"/>
      <c r="F25" s="42"/>
      <c r="G25" s="43">
        <v>2</v>
      </c>
      <c r="H25" s="43">
        <v>3</v>
      </c>
      <c r="I25" s="43">
        <v>4</v>
      </c>
      <c r="J25" s="43">
        <v>5</v>
      </c>
    </row>
    <row r="26" spans="1:11" ht="12" customHeight="1" x14ac:dyDescent="0.2">
      <c r="A26" s="5">
        <v>1</v>
      </c>
      <c r="B26" s="5">
        <v>1</v>
      </c>
      <c r="C26" s="44"/>
      <c r="D26" s="44"/>
      <c r="E26" s="44"/>
      <c r="F26" s="44"/>
      <c r="G26" s="6" t="s">
        <v>21</v>
      </c>
      <c r="H26" s="5">
        <v>1</v>
      </c>
      <c r="I26" s="7">
        <f>I27+I29+I35</f>
        <v>3134</v>
      </c>
      <c r="J26" s="7">
        <f>J27+J29+J35</f>
        <v>2356.6</v>
      </c>
    </row>
    <row r="27" spans="1:11" ht="12" customHeight="1" x14ac:dyDescent="0.2">
      <c r="A27" s="8">
        <v>1</v>
      </c>
      <c r="B27" s="8">
        <v>1</v>
      </c>
      <c r="C27" s="8">
        <v>1</v>
      </c>
      <c r="D27" s="8"/>
      <c r="E27" s="8"/>
      <c r="F27" s="8"/>
      <c r="G27" s="9" t="s">
        <v>22</v>
      </c>
      <c r="H27" s="8">
        <v>2</v>
      </c>
      <c r="I27" s="10">
        <f>I28</f>
        <v>2907</v>
      </c>
      <c r="J27" s="10">
        <f>J28</f>
        <v>2111.9</v>
      </c>
    </row>
    <row r="28" spans="1:11" ht="12" customHeight="1" x14ac:dyDescent="0.2">
      <c r="A28" s="45">
        <v>1</v>
      </c>
      <c r="B28" s="45">
        <v>1</v>
      </c>
      <c r="C28" s="45">
        <v>1</v>
      </c>
      <c r="D28" s="45">
        <v>1</v>
      </c>
      <c r="E28" s="45"/>
      <c r="F28" s="45"/>
      <c r="G28" s="46" t="s">
        <v>23</v>
      </c>
      <c r="H28" s="45">
        <v>3</v>
      </c>
      <c r="I28" s="47">
        <v>2907</v>
      </c>
      <c r="J28" s="47">
        <v>2111.9</v>
      </c>
    </row>
    <row r="29" spans="1:11" ht="12" customHeight="1" x14ac:dyDescent="0.2">
      <c r="A29" s="8">
        <v>1</v>
      </c>
      <c r="B29" s="8">
        <v>1</v>
      </c>
      <c r="C29" s="8">
        <v>3</v>
      </c>
      <c r="D29" s="8"/>
      <c r="E29" s="8"/>
      <c r="F29" s="8"/>
      <c r="G29" s="9" t="s">
        <v>24</v>
      </c>
      <c r="H29" s="8">
        <v>4</v>
      </c>
      <c r="I29" s="10">
        <f>I30+I33+I34</f>
        <v>221.5</v>
      </c>
      <c r="J29" s="10">
        <f>J30+J33+J34</f>
        <v>224</v>
      </c>
    </row>
    <row r="30" spans="1:11" ht="12" customHeight="1" x14ac:dyDescent="0.2">
      <c r="A30" s="45">
        <v>1</v>
      </c>
      <c r="B30" s="45">
        <v>1</v>
      </c>
      <c r="C30" s="45">
        <v>3</v>
      </c>
      <c r="D30" s="45">
        <v>1</v>
      </c>
      <c r="E30" s="45"/>
      <c r="F30" s="45"/>
      <c r="G30" s="46" t="s">
        <v>25</v>
      </c>
      <c r="H30" s="45">
        <v>5</v>
      </c>
      <c r="I30" s="48">
        <f>I31+I32</f>
        <v>15</v>
      </c>
      <c r="J30" s="48">
        <f>J31+J32</f>
        <v>17.2</v>
      </c>
    </row>
    <row r="31" spans="1:11" ht="12" customHeight="1" x14ac:dyDescent="0.2">
      <c r="A31" s="45">
        <v>1</v>
      </c>
      <c r="B31" s="45">
        <v>1</v>
      </c>
      <c r="C31" s="45">
        <v>3</v>
      </c>
      <c r="D31" s="45">
        <v>1</v>
      </c>
      <c r="E31" s="45">
        <v>1</v>
      </c>
      <c r="F31" s="45">
        <v>1</v>
      </c>
      <c r="G31" s="46" t="s">
        <v>26</v>
      </c>
      <c r="H31" s="45">
        <v>6</v>
      </c>
      <c r="I31" s="47">
        <v>15</v>
      </c>
      <c r="J31" s="47">
        <v>17.2</v>
      </c>
    </row>
    <row r="32" spans="1:11" ht="12" customHeight="1" x14ac:dyDescent="0.2">
      <c r="A32" s="45">
        <v>1</v>
      </c>
      <c r="B32" s="45">
        <v>1</v>
      </c>
      <c r="C32" s="45">
        <v>3</v>
      </c>
      <c r="D32" s="45">
        <v>1</v>
      </c>
      <c r="E32" s="45">
        <v>1</v>
      </c>
      <c r="F32" s="45">
        <v>2</v>
      </c>
      <c r="G32" s="46" t="s">
        <v>27</v>
      </c>
      <c r="H32" s="45">
        <v>7</v>
      </c>
      <c r="I32" s="47"/>
      <c r="J32" s="47">
        <v>0</v>
      </c>
    </row>
    <row r="33" spans="1:10" ht="12" customHeight="1" x14ac:dyDescent="0.2">
      <c r="A33" s="45">
        <v>1</v>
      </c>
      <c r="B33" s="45">
        <v>1</v>
      </c>
      <c r="C33" s="45">
        <v>3</v>
      </c>
      <c r="D33" s="45">
        <v>2</v>
      </c>
      <c r="E33" s="45"/>
      <c r="F33" s="45"/>
      <c r="G33" s="46" t="s">
        <v>28</v>
      </c>
      <c r="H33" s="45">
        <v>8</v>
      </c>
      <c r="I33" s="47">
        <v>2.5</v>
      </c>
      <c r="J33" s="47">
        <v>0.4</v>
      </c>
    </row>
    <row r="34" spans="1:10" ht="12" customHeight="1" x14ac:dyDescent="0.2">
      <c r="A34" s="45">
        <v>1</v>
      </c>
      <c r="B34" s="45">
        <v>1</v>
      </c>
      <c r="C34" s="45">
        <v>3</v>
      </c>
      <c r="D34" s="45">
        <v>3</v>
      </c>
      <c r="E34" s="45"/>
      <c r="F34" s="45"/>
      <c r="G34" s="46" t="s">
        <v>29</v>
      </c>
      <c r="H34" s="45">
        <v>9</v>
      </c>
      <c r="I34" s="47">
        <v>204</v>
      </c>
      <c r="J34" s="47">
        <v>206.4</v>
      </c>
    </row>
    <row r="35" spans="1:10" ht="13.5" customHeight="1" x14ac:dyDescent="0.2">
      <c r="A35" s="8">
        <v>1</v>
      </c>
      <c r="B35" s="8">
        <v>1</v>
      </c>
      <c r="C35" s="8">
        <v>4</v>
      </c>
      <c r="D35" s="8"/>
      <c r="E35" s="8"/>
      <c r="F35" s="8"/>
      <c r="G35" s="9" t="s">
        <v>30</v>
      </c>
      <c r="H35" s="8">
        <v>10</v>
      </c>
      <c r="I35" s="10">
        <f>I36+I37+I38</f>
        <v>5.5</v>
      </c>
      <c r="J35" s="10">
        <f>J36+J37+J38</f>
        <v>20.7</v>
      </c>
    </row>
    <row r="36" spans="1:10" ht="12" customHeight="1" x14ac:dyDescent="0.2">
      <c r="A36" s="45">
        <v>1</v>
      </c>
      <c r="B36" s="45">
        <v>1</v>
      </c>
      <c r="C36" s="45">
        <v>4</v>
      </c>
      <c r="D36" s="45">
        <v>5</v>
      </c>
      <c r="E36" s="45">
        <v>1</v>
      </c>
      <c r="F36" s="45">
        <v>1</v>
      </c>
      <c r="G36" s="46" t="s">
        <v>31</v>
      </c>
      <c r="H36" s="45">
        <v>11</v>
      </c>
      <c r="I36" s="47"/>
      <c r="J36" s="47"/>
    </row>
    <row r="37" spans="1:10" ht="12" customHeight="1" x14ac:dyDescent="0.2">
      <c r="A37" s="45">
        <v>1</v>
      </c>
      <c r="B37" s="45">
        <v>1</v>
      </c>
      <c r="C37" s="45">
        <v>4</v>
      </c>
      <c r="D37" s="45">
        <v>7</v>
      </c>
      <c r="E37" s="45">
        <v>1</v>
      </c>
      <c r="F37" s="45">
        <v>1</v>
      </c>
      <c r="G37" s="46" t="s">
        <v>32</v>
      </c>
      <c r="H37" s="45">
        <v>12</v>
      </c>
      <c r="I37" s="47">
        <v>5.5</v>
      </c>
      <c r="J37" s="47">
        <v>20.7</v>
      </c>
    </row>
    <row r="38" spans="1:10" ht="12" customHeight="1" x14ac:dyDescent="0.2">
      <c r="A38" s="45">
        <v>1</v>
      </c>
      <c r="B38" s="45">
        <v>1</v>
      </c>
      <c r="C38" s="45">
        <v>4</v>
      </c>
      <c r="D38" s="45">
        <v>7</v>
      </c>
      <c r="E38" s="45">
        <v>1</v>
      </c>
      <c r="F38" s="45">
        <v>2</v>
      </c>
      <c r="G38" s="46" t="s">
        <v>33</v>
      </c>
      <c r="H38" s="45">
        <v>13</v>
      </c>
      <c r="I38" s="47"/>
      <c r="J38" s="47"/>
    </row>
    <row r="39" spans="1:10" ht="12" customHeight="1" x14ac:dyDescent="0.2">
      <c r="A39" s="8">
        <v>1</v>
      </c>
      <c r="B39" s="8">
        <v>3</v>
      </c>
      <c r="C39" s="8"/>
      <c r="D39" s="8"/>
      <c r="E39" s="8"/>
      <c r="F39" s="8"/>
      <c r="G39" s="9" t="s">
        <v>34</v>
      </c>
      <c r="H39" s="8">
        <v>14</v>
      </c>
      <c r="I39" s="10">
        <f>I40+I43+I46+I49</f>
        <v>1876.3000000000002</v>
      </c>
      <c r="J39" s="10">
        <f>J40+J43+J46+J49</f>
        <v>2395.6999999999998</v>
      </c>
    </row>
    <row r="40" spans="1:10" ht="12" customHeight="1" x14ac:dyDescent="0.2">
      <c r="A40" s="8">
        <v>1</v>
      </c>
      <c r="B40" s="8">
        <v>3</v>
      </c>
      <c r="C40" s="8">
        <v>1</v>
      </c>
      <c r="D40" s="8"/>
      <c r="E40" s="8"/>
      <c r="F40" s="8"/>
      <c r="G40" s="9" t="s">
        <v>35</v>
      </c>
      <c r="H40" s="8">
        <v>15</v>
      </c>
      <c r="I40" s="10">
        <f>I41+I42</f>
        <v>0</v>
      </c>
      <c r="J40" s="10">
        <f>J41+J42</f>
        <v>0</v>
      </c>
    </row>
    <row r="41" spans="1:10" ht="22.5" customHeight="1" x14ac:dyDescent="0.2">
      <c r="A41" s="45">
        <v>1</v>
      </c>
      <c r="B41" s="45">
        <v>3</v>
      </c>
      <c r="C41" s="45">
        <v>1</v>
      </c>
      <c r="D41" s="45">
        <v>1</v>
      </c>
      <c r="E41" s="45">
        <v>1</v>
      </c>
      <c r="F41" s="45">
        <v>1</v>
      </c>
      <c r="G41" s="46" t="s">
        <v>36</v>
      </c>
      <c r="H41" s="45">
        <v>16</v>
      </c>
      <c r="I41" s="47"/>
      <c r="J41" s="47"/>
    </row>
    <row r="42" spans="1:10" ht="12" customHeight="1" x14ac:dyDescent="0.2">
      <c r="A42" s="45">
        <v>1</v>
      </c>
      <c r="B42" s="45">
        <v>3</v>
      </c>
      <c r="C42" s="45">
        <v>1</v>
      </c>
      <c r="D42" s="45">
        <v>2</v>
      </c>
      <c r="E42" s="45">
        <v>1</v>
      </c>
      <c r="F42" s="45">
        <v>1</v>
      </c>
      <c r="G42" s="46" t="s">
        <v>37</v>
      </c>
      <c r="H42" s="45">
        <v>17</v>
      </c>
      <c r="I42" s="47"/>
      <c r="J42" s="47"/>
    </row>
    <row r="43" spans="1:10" ht="16.5" customHeight="1" x14ac:dyDescent="0.2">
      <c r="A43" s="8">
        <v>1</v>
      </c>
      <c r="B43" s="8">
        <v>3</v>
      </c>
      <c r="C43" s="8">
        <v>2</v>
      </c>
      <c r="D43" s="8"/>
      <c r="E43" s="8"/>
      <c r="F43" s="8"/>
      <c r="G43" s="9" t="s">
        <v>38</v>
      </c>
      <c r="H43" s="8">
        <v>18</v>
      </c>
      <c r="I43" s="10">
        <f>I44+I45</f>
        <v>0</v>
      </c>
      <c r="J43" s="10">
        <f>J44+J45</f>
        <v>0</v>
      </c>
    </row>
    <row r="44" spans="1:10" ht="22.5" customHeight="1" x14ac:dyDescent="0.2">
      <c r="A44" s="45">
        <v>1</v>
      </c>
      <c r="B44" s="45">
        <v>3</v>
      </c>
      <c r="C44" s="45">
        <v>2</v>
      </c>
      <c r="D44" s="45">
        <v>1</v>
      </c>
      <c r="E44" s="45">
        <v>1</v>
      </c>
      <c r="F44" s="45">
        <v>1</v>
      </c>
      <c r="G44" s="46" t="s">
        <v>39</v>
      </c>
      <c r="H44" s="45">
        <v>19</v>
      </c>
      <c r="I44" s="47"/>
      <c r="J44" s="47"/>
    </row>
    <row r="45" spans="1:10" ht="22.5" customHeight="1" x14ac:dyDescent="0.2">
      <c r="A45" s="45">
        <v>1</v>
      </c>
      <c r="B45" s="45">
        <v>3</v>
      </c>
      <c r="C45" s="45">
        <v>2</v>
      </c>
      <c r="D45" s="45">
        <v>2</v>
      </c>
      <c r="E45" s="45">
        <v>1</v>
      </c>
      <c r="F45" s="45">
        <v>1</v>
      </c>
      <c r="G45" s="46" t="s">
        <v>40</v>
      </c>
      <c r="H45" s="45">
        <v>20</v>
      </c>
      <c r="I45" s="47"/>
      <c r="J45" s="47"/>
    </row>
    <row r="46" spans="1:10" ht="15" customHeight="1" x14ac:dyDescent="0.2">
      <c r="A46" s="8">
        <v>1</v>
      </c>
      <c r="B46" s="8">
        <v>3</v>
      </c>
      <c r="C46" s="8">
        <v>3</v>
      </c>
      <c r="D46" s="8"/>
      <c r="E46" s="8"/>
      <c r="F46" s="8"/>
      <c r="G46" s="9" t="s">
        <v>41</v>
      </c>
      <c r="H46" s="8">
        <v>21</v>
      </c>
      <c r="I46" s="10">
        <f>I47+I48</f>
        <v>0</v>
      </c>
      <c r="J46" s="10">
        <f>J47+J48</f>
        <v>0</v>
      </c>
    </row>
    <row r="47" spans="1:10" ht="22.5" customHeight="1" x14ac:dyDescent="0.2">
      <c r="A47" s="45">
        <v>1</v>
      </c>
      <c r="B47" s="45">
        <v>3</v>
      </c>
      <c r="C47" s="45">
        <v>3</v>
      </c>
      <c r="D47" s="45">
        <v>1</v>
      </c>
      <c r="E47" s="45">
        <v>1</v>
      </c>
      <c r="F47" s="45">
        <v>1</v>
      </c>
      <c r="G47" s="46" t="s">
        <v>42</v>
      </c>
      <c r="H47" s="45">
        <v>22</v>
      </c>
      <c r="I47" s="47"/>
      <c r="J47" s="47"/>
    </row>
    <row r="48" spans="1:10" ht="22.5" customHeight="1" x14ac:dyDescent="0.2">
      <c r="A48" s="45">
        <v>1</v>
      </c>
      <c r="B48" s="45">
        <v>3</v>
      </c>
      <c r="C48" s="45">
        <v>3</v>
      </c>
      <c r="D48" s="45">
        <v>2</v>
      </c>
      <c r="E48" s="45">
        <v>1</v>
      </c>
      <c r="F48" s="45">
        <v>1</v>
      </c>
      <c r="G48" s="46" t="s">
        <v>43</v>
      </c>
      <c r="H48" s="45">
        <v>23</v>
      </c>
      <c r="I48" s="47"/>
      <c r="J48" s="47"/>
    </row>
    <row r="49" spans="1:10" ht="21" customHeight="1" x14ac:dyDescent="0.2">
      <c r="A49" s="8">
        <v>1</v>
      </c>
      <c r="B49" s="8">
        <v>3</v>
      </c>
      <c r="C49" s="8">
        <v>4</v>
      </c>
      <c r="D49" s="8"/>
      <c r="E49" s="8"/>
      <c r="F49" s="8"/>
      <c r="G49" s="9" t="s">
        <v>44</v>
      </c>
      <c r="H49" s="8">
        <v>24</v>
      </c>
      <c r="I49" s="10">
        <f>I50+I57</f>
        <v>1876.3000000000002</v>
      </c>
      <c r="J49" s="10">
        <f>J50+J57</f>
        <v>2395.6999999999998</v>
      </c>
    </row>
    <row r="50" spans="1:10" ht="26.25" customHeight="1" x14ac:dyDescent="0.2">
      <c r="A50" s="45">
        <v>1</v>
      </c>
      <c r="B50" s="45">
        <v>3</v>
      </c>
      <c r="C50" s="45">
        <v>4</v>
      </c>
      <c r="D50" s="45">
        <v>1</v>
      </c>
      <c r="E50" s="45"/>
      <c r="F50" s="45"/>
      <c r="G50" s="46" t="s">
        <v>45</v>
      </c>
      <c r="H50" s="45">
        <v>25</v>
      </c>
      <c r="I50" s="48">
        <f>I51+I55+I56</f>
        <v>1876.3000000000002</v>
      </c>
      <c r="J50" s="48">
        <f>J51+J55+J56</f>
        <v>2395.6999999999998</v>
      </c>
    </row>
    <row r="51" spans="1:10" ht="23.25" customHeight="1" x14ac:dyDescent="0.2">
      <c r="A51" s="45">
        <v>1</v>
      </c>
      <c r="B51" s="45">
        <v>3</v>
      </c>
      <c r="C51" s="45">
        <v>4</v>
      </c>
      <c r="D51" s="45">
        <v>1</v>
      </c>
      <c r="E51" s="45">
        <v>1</v>
      </c>
      <c r="F51" s="45">
        <v>1</v>
      </c>
      <c r="G51" s="46" t="s">
        <v>46</v>
      </c>
      <c r="H51" s="45">
        <v>26</v>
      </c>
      <c r="I51" s="48">
        <f>I52+I53+I54</f>
        <v>1844.5000000000002</v>
      </c>
      <c r="J51" s="48">
        <f>J52+J53+J54</f>
        <v>1871.7</v>
      </c>
    </row>
    <row r="52" spans="1:10" ht="22.5" customHeight="1" x14ac:dyDescent="0.2">
      <c r="A52" s="45"/>
      <c r="B52" s="45"/>
      <c r="C52" s="45"/>
      <c r="D52" s="45"/>
      <c r="E52" s="45"/>
      <c r="F52" s="45"/>
      <c r="G52" s="46" t="s">
        <v>47</v>
      </c>
      <c r="H52" s="45">
        <v>27</v>
      </c>
      <c r="I52" s="47">
        <v>568.70000000000005</v>
      </c>
      <c r="J52" s="47">
        <v>560.5</v>
      </c>
    </row>
    <row r="53" spans="1:10" ht="12" customHeight="1" x14ac:dyDescent="0.2">
      <c r="A53" s="45"/>
      <c r="B53" s="45"/>
      <c r="C53" s="45"/>
      <c r="D53" s="45"/>
      <c r="E53" s="45"/>
      <c r="F53" s="45"/>
      <c r="G53" s="46" t="s">
        <v>48</v>
      </c>
      <c r="H53" s="45">
        <v>28</v>
      </c>
      <c r="I53" s="47">
        <v>1227.9000000000001</v>
      </c>
      <c r="J53" s="47">
        <v>1227.9000000000001</v>
      </c>
    </row>
    <row r="54" spans="1:10" ht="12" customHeight="1" x14ac:dyDescent="0.2">
      <c r="A54" s="45"/>
      <c r="B54" s="45"/>
      <c r="C54" s="45"/>
      <c r="D54" s="45"/>
      <c r="E54" s="45"/>
      <c r="F54" s="45"/>
      <c r="G54" s="46" t="s">
        <v>49</v>
      </c>
      <c r="H54" s="45">
        <v>29</v>
      </c>
      <c r="I54" s="47">
        <v>47.9</v>
      </c>
      <c r="J54" s="47">
        <v>83.3</v>
      </c>
    </row>
    <row r="55" spans="1:10" ht="45" customHeight="1" x14ac:dyDescent="0.2">
      <c r="A55" s="45">
        <v>1</v>
      </c>
      <c r="B55" s="45">
        <v>3</v>
      </c>
      <c r="C55" s="45">
        <v>4</v>
      </c>
      <c r="D55" s="45">
        <v>1</v>
      </c>
      <c r="E55" s="45">
        <v>1</v>
      </c>
      <c r="F55" s="45">
        <v>4</v>
      </c>
      <c r="G55" s="46" t="s">
        <v>50</v>
      </c>
      <c r="H55" s="45">
        <v>30</v>
      </c>
      <c r="I55" s="47">
        <v>31.8</v>
      </c>
      <c r="J55" s="47">
        <f>253.7+195.5+31+12.6+19.3+9.9</f>
        <v>522</v>
      </c>
    </row>
    <row r="56" spans="1:10" ht="12" customHeight="1" x14ac:dyDescent="0.2">
      <c r="A56" s="45">
        <v>1</v>
      </c>
      <c r="B56" s="45">
        <v>3</v>
      </c>
      <c r="C56" s="45">
        <v>4</v>
      </c>
      <c r="D56" s="45">
        <v>1</v>
      </c>
      <c r="E56" s="45">
        <v>1</v>
      </c>
      <c r="F56" s="45">
        <v>5</v>
      </c>
      <c r="G56" s="46" t="s">
        <v>51</v>
      </c>
      <c r="H56" s="45">
        <v>31</v>
      </c>
      <c r="I56" s="47"/>
      <c r="J56" s="47">
        <v>2</v>
      </c>
    </row>
    <row r="57" spans="1:10" ht="22.5" customHeight="1" x14ac:dyDescent="0.2">
      <c r="A57" s="45">
        <v>1</v>
      </c>
      <c r="B57" s="45">
        <v>3</v>
      </c>
      <c r="C57" s="45">
        <v>4</v>
      </c>
      <c r="D57" s="45">
        <v>2</v>
      </c>
      <c r="E57" s="45"/>
      <c r="F57" s="45"/>
      <c r="G57" s="46" t="s">
        <v>52</v>
      </c>
      <c r="H57" s="45">
        <v>32</v>
      </c>
      <c r="I57" s="48">
        <f>I58+I63+I64</f>
        <v>0</v>
      </c>
      <c r="J57" s="48">
        <f>J58+J63+J64</f>
        <v>0</v>
      </c>
    </row>
    <row r="58" spans="1:10" ht="22.5" customHeight="1" x14ac:dyDescent="0.2">
      <c r="A58" s="45">
        <v>1</v>
      </c>
      <c r="B58" s="45">
        <v>3</v>
      </c>
      <c r="C58" s="45">
        <v>4</v>
      </c>
      <c r="D58" s="45">
        <v>2</v>
      </c>
      <c r="E58" s="45">
        <v>1</v>
      </c>
      <c r="F58" s="45">
        <v>1</v>
      </c>
      <c r="G58" s="46" t="s">
        <v>53</v>
      </c>
      <c r="H58" s="45">
        <v>33</v>
      </c>
      <c r="I58" s="48">
        <f>I59+I60+I61+I62</f>
        <v>0</v>
      </c>
      <c r="J58" s="48">
        <f>J59+J60+J61+J62</f>
        <v>0</v>
      </c>
    </row>
    <row r="59" spans="1:10" ht="22.5" customHeight="1" x14ac:dyDescent="0.2">
      <c r="A59" s="45"/>
      <c r="B59" s="45"/>
      <c r="C59" s="45"/>
      <c r="D59" s="45"/>
      <c r="E59" s="45"/>
      <c r="F59" s="45"/>
      <c r="G59" s="46" t="s">
        <v>54</v>
      </c>
      <c r="H59" s="45">
        <v>34</v>
      </c>
      <c r="I59" s="47"/>
      <c r="J59" s="47"/>
    </row>
    <row r="60" spans="1:10" ht="12" customHeight="1" x14ac:dyDescent="0.2">
      <c r="A60" s="45"/>
      <c r="B60" s="45"/>
      <c r="C60" s="45"/>
      <c r="D60" s="45"/>
      <c r="E60" s="45"/>
      <c r="F60" s="45"/>
      <c r="G60" s="46" t="s">
        <v>48</v>
      </c>
      <c r="H60" s="45">
        <v>35</v>
      </c>
      <c r="I60" s="47"/>
      <c r="J60" s="47"/>
    </row>
    <row r="61" spans="1:10" ht="22.5" customHeight="1" x14ac:dyDescent="0.2">
      <c r="A61" s="45"/>
      <c r="B61" s="45"/>
      <c r="C61" s="45"/>
      <c r="D61" s="45"/>
      <c r="E61" s="45"/>
      <c r="F61" s="45"/>
      <c r="G61" s="46" t="s">
        <v>55</v>
      </c>
      <c r="H61" s="45">
        <v>36</v>
      </c>
      <c r="I61" s="47"/>
      <c r="J61" s="47"/>
    </row>
    <row r="62" spans="1:10" ht="12" customHeight="1" x14ac:dyDescent="0.2">
      <c r="A62" s="8"/>
      <c r="B62" s="8"/>
      <c r="C62" s="45"/>
      <c r="D62" s="45"/>
      <c r="E62" s="45"/>
      <c r="F62" s="45"/>
      <c r="G62" s="46" t="s">
        <v>49</v>
      </c>
      <c r="H62" s="45">
        <v>37</v>
      </c>
      <c r="I62" s="47"/>
      <c r="J62" s="47"/>
    </row>
    <row r="63" spans="1:10" ht="36.75" customHeight="1" x14ac:dyDescent="0.2">
      <c r="A63" s="45">
        <v>1</v>
      </c>
      <c r="B63" s="45">
        <v>3</v>
      </c>
      <c r="C63" s="45">
        <v>4</v>
      </c>
      <c r="D63" s="45">
        <v>2</v>
      </c>
      <c r="E63" s="45">
        <v>1</v>
      </c>
      <c r="F63" s="45">
        <v>4</v>
      </c>
      <c r="G63" s="46" t="s">
        <v>56</v>
      </c>
      <c r="H63" s="45">
        <v>38</v>
      </c>
      <c r="I63" s="47"/>
      <c r="J63" s="47"/>
    </row>
    <row r="64" spans="1:10" ht="15" customHeight="1" x14ac:dyDescent="0.2">
      <c r="A64" s="45">
        <v>1</v>
      </c>
      <c r="B64" s="45">
        <v>3</v>
      </c>
      <c r="C64" s="45">
        <v>4</v>
      </c>
      <c r="D64" s="45">
        <v>2</v>
      </c>
      <c r="E64" s="45">
        <v>1</v>
      </c>
      <c r="F64" s="45">
        <v>5</v>
      </c>
      <c r="G64" s="46" t="s">
        <v>57</v>
      </c>
      <c r="H64" s="45">
        <v>39</v>
      </c>
      <c r="I64" s="47"/>
      <c r="J64" s="47"/>
    </row>
    <row r="65" spans="1:10" ht="12" customHeight="1" x14ac:dyDescent="0.2">
      <c r="A65" s="8">
        <v>1</v>
      </c>
      <c r="B65" s="8">
        <v>4</v>
      </c>
      <c r="C65" s="8"/>
      <c r="D65" s="8"/>
      <c r="E65" s="8"/>
      <c r="F65" s="8"/>
      <c r="G65" s="9" t="s">
        <v>58</v>
      </c>
      <c r="H65" s="8">
        <v>40</v>
      </c>
      <c r="I65" s="10">
        <f>I66+I78+I86+I87</f>
        <v>386.1</v>
      </c>
      <c r="J65" s="10">
        <f>J66+J78+J86+J87</f>
        <v>435.69999999999993</v>
      </c>
    </row>
    <row r="66" spans="1:10" ht="12" customHeight="1" x14ac:dyDescent="0.2">
      <c r="A66" s="8">
        <v>1</v>
      </c>
      <c r="B66" s="8">
        <v>4</v>
      </c>
      <c r="C66" s="8">
        <v>1</v>
      </c>
      <c r="D66" s="8"/>
      <c r="E66" s="8"/>
      <c r="F66" s="8"/>
      <c r="G66" s="9" t="s">
        <v>59</v>
      </c>
      <c r="H66" s="8">
        <v>41</v>
      </c>
      <c r="I66" s="10">
        <f>I67+I71+I72+I73+I77</f>
        <v>42</v>
      </c>
      <c r="J66" s="10">
        <f>J67+J71+J72+J73+J77</f>
        <v>42.199999999999996</v>
      </c>
    </row>
    <row r="67" spans="1:10" ht="12" customHeight="1" x14ac:dyDescent="0.2">
      <c r="A67" s="45">
        <v>1</v>
      </c>
      <c r="B67" s="45">
        <v>4</v>
      </c>
      <c r="C67" s="45">
        <v>1</v>
      </c>
      <c r="D67" s="45">
        <v>1</v>
      </c>
      <c r="E67" s="45"/>
      <c r="F67" s="45"/>
      <c r="G67" s="46" t="s">
        <v>60</v>
      </c>
      <c r="H67" s="45">
        <v>42</v>
      </c>
      <c r="I67" s="48">
        <f>I68+I69+I70</f>
        <v>0</v>
      </c>
      <c r="J67" s="48">
        <f>J68+J69+J70</f>
        <v>0.2</v>
      </c>
    </row>
    <row r="68" spans="1:10" ht="12" customHeight="1" x14ac:dyDescent="0.2">
      <c r="A68" s="45">
        <v>1</v>
      </c>
      <c r="B68" s="45">
        <v>4</v>
      </c>
      <c r="C68" s="45">
        <v>1</v>
      </c>
      <c r="D68" s="45">
        <v>1</v>
      </c>
      <c r="E68" s="45">
        <v>1</v>
      </c>
      <c r="F68" s="45"/>
      <c r="G68" s="46" t="s">
        <v>61</v>
      </c>
      <c r="H68" s="45">
        <v>43</v>
      </c>
      <c r="I68" s="47"/>
      <c r="J68" s="47">
        <v>0.2</v>
      </c>
    </row>
    <row r="69" spans="1:10" ht="22.5" customHeight="1" x14ac:dyDescent="0.2">
      <c r="A69" s="45">
        <v>1</v>
      </c>
      <c r="B69" s="45">
        <v>4</v>
      </c>
      <c r="C69" s="45">
        <v>1</v>
      </c>
      <c r="D69" s="45">
        <v>1</v>
      </c>
      <c r="E69" s="45">
        <v>2</v>
      </c>
      <c r="F69" s="45"/>
      <c r="G69" s="46" t="s">
        <v>62</v>
      </c>
      <c r="H69" s="45">
        <v>44</v>
      </c>
      <c r="I69" s="47"/>
      <c r="J69" s="47"/>
    </row>
    <row r="70" spans="1:10" ht="22.5" customHeight="1" x14ac:dyDescent="0.2">
      <c r="A70" s="45">
        <v>1</v>
      </c>
      <c r="B70" s="45">
        <v>4</v>
      </c>
      <c r="C70" s="45">
        <v>1</v>
      </c>
      <c r="D70" s="45">
        <v>1</v>
      </c>
      <c r="E70" s="45">
        <v>3</v>
      </c>
      <c r="F70" s="45"/>
      <c r="G70" s="46" t="s">
        <v>63</v>
      </c>
      <c r="H70" s="45">
        <v>45</v>
      </c>
      <c r="I70" s="47"/>
      <c r="J70" s="47"/>
    </row>
    <row r="71" spans="1:10" ht="12" customHeight="1" x14ac:dyDescent="0.2">
      <c r="A71" s="45">
        <v>1</v>
      </c>
      <c r="B71" s="45">
        <v>4</v>
      </c>
      <c r="C71" s="45">
        <v>1</v>
      </c>
      <c r="D71" s="45">
        <v>2</v>
      </c>
      <c r="E71" s="45"/>
      <c r="F71" s="45"/>
      <c r="G71" s="46" t="s">
        <v>64</v>
      </c>
      <c r="H71" s="45">
        <v>46</v>
      </c>
      <c r="I71" s="47"/>
      <c r="J71" s="47"/>
    </row>
    <row r="72" spans="1:10" ht="12" customHeight="1" x14ac:dyDescent="0.2">
      <c r="A72" s="45">
        <v>1</v>
      </c>
      <c r="B72" s="45">
        <v>4</v>
      </c>
      <c r="C72" s="45">
        <v>1</v>
      </c>
      <c r="D72" s="45">
        <v>4</v>
      </c>
      <c r="E72" s="45"/>
      <c r="F72" s="45"/>
      <c r="G72" s="46" t="s">
        <v>65</v>
      </c>
      <c r="H72" s="45">
        <v>47</v>
      </c>
      <c r="I72" s="47">
        <v>8</v>
      </c>
      <c r="J72" s="47">
        <v>9.6</v>
      </c>
    </row>
    <row r="73" spans="1:10" ht="21.75" customHeight="1" x14ac:dyDescent="0.2">
      <c r="A73" s="45">
        <v>1</v>
      </c>
      <c r="B73" s="45">
        <v>4</v>
      </c>
      <c r="C73" s="45">
        <v>1</v>
      </c>
      <c r="D73" s="45">
        <v>5</v>
      </c>
      <c r="E73" s="45"/>
      <c r="F73" s="45"/>
      <c r="G73" s="46" t="s">
        <v>66</v>
      </c>
      <c r="H73" s="45">
        <v>48</v>
      </c>
      <c r="I73" s="48">
        <f>I74+I75+I76</f>
        <v>34</v>
      </c>
      <c r="J73" s="48">
        <f>J74+J75+J76</f>
        <v>32.4</v>
      </c>
    </row>
    <row r="74" spans="1:10" ht="17.25" customHeight="1" x14ac:dyDescent="0.2">
      <c r="A74" s="45">
        <v>1</v>
      </c>
      <c r="B74" s="45">
        <v>4</v>
      </c>
      <c r="C74" s="45">
        <v>1</v>
      </c>
      <c r="D74" s="45">
        <v>5</v>
      </c>
      <c r="E74" s="45">
        <v>1</v>
      </c>
      <c r="F74" s="45">
        <v>1</v>
      </c>
      <c r="G74" s="46" t="s">
        <v>67</v>
      </c>
      <c r="H74" s="45">
        <v>49</v>
      </c>
      <c r="I74" s="47">
        <v>16</v>
      </c>
      <c r="J74" s="47">
        <v>14.5</v>
      </c>
    </row>
    <row r="75" spans="1:10" ht="15" customHeight="1" x14ac:dyDescent="0.2">
      <c r="A75" s="45">
        <v>1</v>
      </c>
      <c r="B75" s="45">
        <v>4</v>
      </c>
      <c r="C75" s="45">
        <v>1</v>
      </c>
      <c r="D75" s="45">
        <v>5</v>
      </c>
      <c r="E75" s="45">
        <v>1</v>
      </c>
      <c r="F75" s="45">
        <v>2</v>
      </c>
      <c r="G75" s="46" t="s">
        <v>68</v>
      </c>
      <c r="H75" s="45">
        <v>50</v>
      </c>
      <c r="I75" s="47">
        <v>18</v>
      </c>
      <c r="J75" s="47">
        <v>17.899999999999999</v>
      </c>
    </row>
    <row r="76" spans="1:10" ht="12" customHeight="1" x14ac:dyDescent="0.2">
      <c r="A76" s="45">
        <v>1</v>
      </c>
      <c r="B76" s="45">
        <v>4</v>
      </c>
      <c r="C76" s="45">
        <v>1</v>
      </c>
      <c r="D76" s="45">
        <v>5</v>
      </c>
      <c r="E76" s="45">
        <v>1</v>
      </c>
      <c r="F76" s="45">
        <v>3</v>
      </c>
      <c r="G76" s="46" t="s">
        <v>69</v>
      </c>
      <c r="H76" s="45">
        <v>51</v>
      </c>
      <c r="I76" s="47"/>
      <c r="J76" s="47"/>
    </row>
    <row r="77" spans="1:10" ht="22.5" customHeight="1" x14ac:dyDescent="0.2">
      <c r="A77" s="45">
        <v>1</v>
      </c>
      <c r="B77" s="45">
        <v>4</v>
      </c>
      <c r="C77" s="45">
        <v>1</v>
      </c>
      <c r="D77" s="45">
        <v>6</v>
      </c>
      <c r="E77" s="45"/>
      <c r="F77" s="45"/>
      <c r="G77" s="46" t="s">
        <v>70</v>
      </c>
      <c r="H77" s="45">
        <v>52</v>
      </c>
      <c r="I77" s="47"/>
      <c r="J77" s="47"/>
    </row>
    <row r="78" spans="1:10" ht="21" customHeight="1" x14ac:dyDescent="0.2">
      <c r="A78" s="8">
        <v>1</v>
      </c>
      <c r="B78" s="8">
        <v>4</v>
      </c>
      <c r="C78" s="8">
        <v>2</v>
      </c>
      <c r="D78" s="8"/>
      <c r="E78" s="8"/>
      <c r="F78" s="8"/>
      <c r="G78" s="9" t="s">
        <v>71</v>
      </c>
      <c r="H78" s="8">
        <v>53</v>
      </c>
      <c r="I78" s="10">
        <f>I79+I80+I81+I82+I85</f>
        <v>331.6</v>
      </c>
      <c r="J78" s="10">
        <f>J79+J80+J81+J82+J85</f>
        <v>384.79999999999995</v>
      </c>
    </row>
    <row r="79" spans="1:10" ht="22.5" customHeight="1" x14ac:dyDescent="0.2">
      <c r="A79" s="45">
        <v>1</v>
      </c>
      <c r="B79" s="45">
        <v>4</v>
      </c>
      <c r="C79" s="45">
        <v>2</v>
      </c>
      <c r="D79" s="45">
        <v>1</v>
      </c>
      <c r="E79" s="45">
        <v>1</v>
      </c>
      <c r="F79" s="45">
        <v>1</v>
      </c>
      <c r="G79" s="46" t="s">
        <v>72</v>
      </c>
      <c r="H79" s="45">
        <v>54</v>
      </c>
      <c r="I79" s="47">
        <v>60.5</v>
      </c>
      <c r="J79" s="47">
        <v>54.7</v>
      </c>
    </row>
    <row r="80" spans="1:10" ht="22.5" customHeight="1" x14ac:dyDescent="0.2">
      <c r="A80" s="45">
        <v>1</v>
      </c>
      <c r="B80" s="45">
        <v>4</v>
      </c>
      <c r="C80" s="45">
        <v>2</v>
      </c>
      <c r="D80" s="45">
        <v>1</v>
      </c>
      <c r="E80" s="45">
        <v>2</v>
      </c>
      <c r="F80" s="45">
        <v>1</v>
      </c>
      <c r="G80" s="46" t="s">
        <v>73</v>
      </c>
      <c r="H80" s="45">
        <v>55</v>
      </c>
      <c r="I80" s="47">
        <v>12.6</v>
      </c>
      <c r="J80" s="47">
        <v>12.3</v>
      </c>
    </row>
    <row r="81" spans="1:10" ht="22.5" customHeight="1" x14ac:dyDescent="0.2">
      <c r="A81" s="45">
        <v>1</v>
      </c>
      <c r="B81" s="45">
        <v>4</v>
      </c>
      <c r="C81" s="45">
        <v>2</v>
      </c>
      <c r="D81" s="45">
        <v>1</v>
      </c>
      <c r="E81" s="45">
        <v>4</v>
      </c>
      <c r="F81" s="45">
        <v>1</v>
      </c>
      <c r="G81" s="46" t="s">
        <v>74</v>
      </c>
      <c r="H81" s="45">
        <v>56</v>
      </c>
      <c r="I81" s="47">
        <v>66</v>
      </c>
      <c r="J81" s="47">
        <v>64.900000000000006</v>
      </c>
    </row>
    <row r="82" spans="1:10" ht="12" customHeight="1" x14ac:dyDescent="0.2">
      <c r="A82" s="45">
        <v>1</v>
      </c>
      <c r="B82" s="45">
        <v>4</v>
      </c>
      <c r="C82" s="45">
        <v>2</v>
      </c>
      <c r="D82" s="45">
        <v>1</v>
      </c>
      <c r="E82" s="45">
        <v>6</v>
      </c>
      <c r="F82" s="45"/>
      <c r="G82" s="46" t="s">
        <v>75</v>
      </c>
      <c r="H82" s="45">
        <v>57</v>
      </c>
      <c r="I82" s="48">
        <f>I83+I84</f>
        <v>192.5</v>
      </c>
      <c r="J82" s="48">
        <f>J83+J84</f>
        <v>252.89999999999998</v>
      </c>
    </row>
    <row r="83" spans="1:10" ht="12" customHeight="1" x14ac:dyDescent="0.2">
      <c r="A83" s="45">
        <v>1</v>
      </c>
      <c r="B83" s="45">
        <v>4</v>
      </c>
      <c r="C83" s="45">
        <v>2</v>
      </c>
      <c r="D83" s="45">
        <v>1</v>
      </c>
      <c r="E83" s="45">
        <v>6</v>
      </c>
      <c r="F83" s="45">
        <v>1</v>
      </c>
      <c r="G83" s="46" t="s">
        <v>76</v>
      </c>
      <c r="H83" s="45">
        <v>58</v>
      </c>
      <c r="I83" s="47">
        <v>9</v>
      </c>
      <c r="J83" s="47">
        <v>6.2</v>
      </c>
    </row>
    <row r="84" spans="1:10" ht="15" customHeight="1" x14ac:dyDescent="0.2">
      <c r="A84" s="45">
        <v>1</v>
      </c>
      <c r="B84" s="45">
        <v>4</v>
      </c>
      <c r="C84" s="45">
        <v>2</v>
      </c>
      <c r="D84" s="45">
        <v>1</v>
      </c>
      <c r="E84" s="45">
        <v>6</v>
      </c>
      <c r="F84" s="45">
        <v>2</v>
      </c>
      <c r="G84" s="46" t="s">
        <v>77</v>
      </c>
      <c r="H84" s="45">
        <v>59</v>
      </c>
      <c r="I84" s="47">
        <v>183.5</v>
      </c>
      <c r="J84" s="47">
        <v>246.7</v>
      </c>
    </row>
    <row r="85" spans="1:10" ht="17.25" customHeight="1" x14ac:dyDescent="0.2">
      <c r="A85" s="45">
        <v>1</v>
      </c>
      <c r="B85" s="45">
        <v>4</v>
      </c>
      <c r="C85" s="45">
        <v>2</v>
      </c>
      <c r="D85" s="45">
        <v>1</v>
      </c>
      <c r="E85" s="45">
        <v>7</v>
      </c>
      <c r="F85" s="45"/>
      <c r="G85" s="46" t="s">
        <v>78</v>
      </c>
      <c r="H85" s="45">
        <v>60</v>
      </c>
      <c r="I85" s="47"/>
      <c r="J85" s="47"/>
    </row>
    <row r="86" spans="1:10" ht="23.25" customHeight="1" x14ac:dyDescent="0.2">
      <c r="A86" s="8">
        <v>1</v>
      </c>
      <c r="B86" s="8">
        <v>4</v>
      </c>
      <c r="C86" s="8">
        <v>3</v>
      </c>
      <c r="D86" s="8"/>
      <c r="E86" s="8"/>
      <c r="F86" s="8"/>
      <c r="G86" s="9" t="s">
        <v>79</v>
      </c>
      <c r="H86" s="8">
        <v>61</v>
      </c>
      <c r="I86" s="11">
        <v>2.5</v>
      </c>
      <c r="J86" s="11">
        <v>2.7</v>
      </c>
    </row>
    <row r="87" spans="1:10" ht="18" customHeight="1" x14ac:dyDescent="0.2">
      <c r="A87" s="8">
        <v>1</v>
      </c>
      <c r="B87" s="8">
        <v>4</v>
      </c>
      <c r="C87" s="8">
        <v>4</v>
      </c>
      <c r="D87" s="8"/>
      <c r="E87" s="8"/>
      <c r="F87" s="8"/>
      <c r="G87" s="9" t="s">
        <v>80</v>
      </c>
      <c r="H87" s="8">
        <v>62</v>
      </c>
      <c r="I87" s="11">
        <v>10</v>
      </c>
      <c r="J87" s="11">
        <v>6</v>
      </c>
    </row>
    <row r="88" spans="1:10" ht="21" customHeight="1" x14ac:dyDescent="0.2">
      <c r="A88" s="8">
        <v>4</v>
      </c>
      <c r="B88" s="8">
        <v>1</v>
      </c>
      <c r="C88" s="8"/>
      <c r="D88" s="8"/>
      <c r="E88" s="8"/>
      <c r="F88" s="8"/>
      <c r="G88" s="9" t="s">
        <v>81</v>
      </c>
      <c r="H88" s="8">
        <v>63</v>
      </c>
      <c r="I88" s="10">
        <f>I89+I104+I109+I112</f>
        <v>4.5</v>
      </c>
      <c r="J88" s="10">
        <f>J89+J104+J109+J112</f>
        <v>5.4</v>
      </c>
    </row>
    <row r="89" spans="1:10" ht="24" customHeight="1" x14ac:dyDescent="0.2">
      <c r="A89" s="8">
        <v>4</v>
      </c>
      <c r="B89" s="8">
        <v>1</v>
      </c>
      <c r="C89" s="8">
        <v>1</v>
      </c>
      <c r="D89" s="8"/>
      <c r="E89" s="8"/>
      <c r="F89" s="8"/>
      <c r="G89" s="9" t="s">
        <v>82</v>
      </c>
      <c r="H89" s="8">
        <v>64</v>
      </c>
      <c r="I89" s="10">
        <f>I90+I91+I95+I99+I103</f>
        <v>4.5</v>
      </c>
      <c r="J89" s="10">
        <f>J90+J91+J95+J99+J103</f>
        <v>5</v>
      </c>
    </row>
    <row r="90" spans="1:10" ht="12" customHeight="1" x14ac:dyDescent="0.2">
      <c r="A90" s="45">
        <v>4</v>
      </c>
      <c r="B90" s="45">
        <v>1</v>
      </c>
      <c r="C90" s="45">
        <v>1</v>
      </c>
      <c r="D90" s="45">
        <v>1</v>
      </c>
      <c r="E90" s="45"/>
      <c r="F90" s="45"/>
      <c r="G90" s="46" t="s">
        <v>83</v>
      </c>
      <c r="H90" s="45">
        <v>65</v>
      </c>
      <c r="I90" s="47">
        <v>4</v>
      </c>
      <c r="J90" s="47">
        <v>4.8</v>
      </c>
    </row>
    <row r="91" spans="1:10" ht="22.5" customHeight="1" x14ac:dyDescent="0.2">
      <c r="A91" s="45">
        <v>4</v>
      </c>
      <c r="B91" s="45">
        <v>1</v>
      </c>
      <c r="C91" s="45">
        <v>1</v>
      </c>
      <c r="D91" s="45">
        <v>2</v>
      </c>
      <c r="E91" s="45"/>
      <c r="F91" s="45"/>
      <c r="G91" s="46" t="s">
        <v>84</v>
      </c>
      <c r="H91" s="45">
        <v>66</v>
      </c>
      <c r="I91" s="48">
        <f>I92+I93+I94</f>
        <v>0</v>
      </c>
      <c r="J91" s="48">
        <f>J92+J93+J94</f>
        <v>0</v>
      </c>
    </row>
    <row r="92" spans="1:10" ht="12" customHeight="1" x14ac:dyDescent="0.2">
      <c r="A92" s="45">
        <v>4</v>
      </c>
      <c r="B92" s="45">
        <v>1</v>
      </c>
      <c r="C92" s="45">
        <v>1</v>
      </c>
      <c r="D92" s="45">
        <v>2</v>
      </c>
      <c r="E92" s="45">
        <v>1</v>
      </c>
      <c r="F92" s="45">
        <v>1</v>
      </c>
      <c r="G92" s="46" t="s">
        <v>85</v>
      </c>
      <c r="H92" s="45">
        <v>67</v>
      </c>
      <c r="I92" s="47"/>
      <c r="J92" s="47"/>
    </row>
    <row r="93" spans="1:10" ht="18.75" customHeight="1" x14ac:dyDescent="0.2">
      <c r="A93" s="45">
        <v>4</v>
      </c>
      <c r="B93" s="45">
        <v>1</v>
      </c>
      <c r="C93" s="45">
        <v>1</v>
      </c>
      <c r="D93" s="45">
        <v>2</v>
      </c>
      <c r="E93" s="45">
        <v>1</v>
      </c>
      <c r="F93" s="45">
        <v>2</v>
      </c>
      <c r="G93" s="46" t="s">
        <v>86</v>
      </c>
      <c r="H93" s="45">
        <v>68</v>
      </c>
      <c r="I93" s="47"/>
      <c r="J93" s="47"/>
    </row>
    <row r="94" spans="1:10" ht="22.5" customHeight="1" x14ac:dyDescent="0.2">
      <c r="A94" s="45">
        <v>4</v>
      </c>
      <c r="B94" s="45">
        <v>1</v>
      </c>
      <c r="C94" s="45">
        <v>1</v>
      </c>
      <c r="D94" s="45">
        <v>2</v>
      </c>
      <c r="E94" s="45">
        <v>1</v>
      </c>
      <c r="F94" s="45">
        <v>3</v>
      </c>
      <c r="G94" s="46" t="s">
        <v>87</v>
      </c>
      <c r="H94" s="45">
        <v>69</v>
      </c>
      <c r="I94" s="47"/>
      <c r="J94" s="47"/>
    </row>
    <row r="95" spans="1:10" ht="22.5" customHeight="1" x14ac:dyDescent="0.2">
      <c r="A95" s="45">
        <v>4</v>
      </c>
      <c r="B95" s="45">
        <v>1</v>
      </c>
      <c r="C95" s="45">
        <v>1</v>
      </c>
      <c r="D95" s="45">
        <v>3</v>
      </c>
      <c r="E95" s="45"/>
      <c r="F95" s="45"/>
      <c r="G95" s="46" t="s">
        <v>88</v>
      </c>
      <c r="H95" s="45">
        <v>70</v>
      </c>
      <c r="I95" s="48">
        <f>I96+I97+I98</f>
        <v>0</v>
      </c>
      <c r="J95" s="48">
        <f>J96+J97+J98</f>
        <v>0</v>
      </c>
    </row>
    <row r="96" spans="1:10" ht="16.5" customHeight="1" x14ac:dyDescent="0.2">
      <c r="A96" s="45">
        <v>4</v>
      </c>
      <c r="B96" s="45">
        <v>1</v>
      </c>
      <c r="C96" s="45">
        <v>1</v>
      </c>
      <c r="D96" s="45">
        <v>3</v>
      </c>
      <c r="E96" s="45">
        <v>1</v>
      </c>
      <c r="F96" s="45">
        <v>1</v>
      </c>
      <c r="G96" s="46" t="s">
        <v>89</v>
      </c>
      <c r="H96" s="45">
        <v>71</v>
      </c>
      <c r="I96" s="47"/>
      <c r="J96" s="47"/>
    </row>
    <row r="97" spans="1:10" ht="16.5" customHeight="1" x14ac:dyDescent="0.2">
      <c r="A97" s="45">
        <v>4</v>
      </c>
      <c r="B97" s="45">
        <v>1</v>
      </c>
      <c r="C97" s="45">
        <v>1</v>
      </c>
      <c r="D97" s="45">
        <v>3</v>
      </c>
      <c r="E97" s="45">
        <v>1</v>
      </c>
      <c r="F97" s="45">
        <v>2</v>
      </c>
      <c r="G97" s="46" t="s">
        <v>90</v>
      </c>
      <c r="H97" s="45">
        <v>72</v>
      </c>
      <c r="I97" s="47"/>
      <c r="J97" s="47"/>
    </row>
    <row r="98" spans="1:10" ht="15.75" customHeight="1" x14ac:dyDescent="0.2">
      <c r="A98" s="45">
        <v>4</v>
      </c>
      <c r="B98" s="45">
        <v>1</v>
      </c>
      <c r="C98" s="45">
        <v>1</v>
      </c>
      <c r="D98" s="45">
        <v>3</v>
      </c>
      <c r="E98" s="45">
        <v>1</v>
      </c>
      <c r="F98" s="45">
        <v>3</v>
      </c>
      <c r="G98" s="46" t="s">
        <v>91</v>
      </c>
      <c r="H98" s="45">
        <v>73</v>
      </c>
      <c r="I98" s="47"/>
      <c r="J98" s="47"/>
    </row>
    <row r="99" spans="1:10" ht="22.5" customHeight="1" x14ac:dyDescent="0.2">
      <c r="A99" s="45">
        <v>4</v>
      </c>
      <c r="B99" s="45">
        <v>1</v>
      </c>
      <c r="C99" s="45">
        <v>1</v>
      </c>
      <c r="D99" s="45">
        <v>4</v>
      </c>
      <c r="E99" s="45"/>
      <c r="F99" s="45"/>
      <c r="G99" s="46" t="s">
        <v>92</v>
      </c>
      <c r="H99" s="45">
        <v>74</v>
      </c>
      <c r="I99" s="48">
        <f>I100+I101+I102</f>
        <v>0</v>
      </c>
      <c r="J99" s="48">
        <f>J100+J101+J102</f>
        <v>0</v>
      </c>
    </row>
    <row r="100" spans="1:10" ht="12" customHeight="1" x14ac:dyDescent="0.2">
      <c r="A100" s="45">
        <v>4</v>
      </c>
      <c r="B100" s="45">
        <v>1</v>
      </c>
      <c r="C100" s="45">
        <v>1</v>
      </c>
      <c r="D100" s="45">
        <v>4</v>
      </c>
      <c r="E100" s="45">
        <v>1</v>
      </c>
      <c r="F100" s="45">
        <v>1</v>
      </c>
      <c r="G100" s="46" t="s">
        <v>93</v>
      </c>
      <c r="H100" s="45">
        <v>75</v>
      </c>
      <c r="I100" s="47"/>
      <c r="J100" s="47"/>
    </row>
    <row r="101" spans="1:10" ht="22.5" customHeight="1" x14ac:dyDescent="0.2">
      <c r="A101" s="45">
        <v>4</v>
      </c>
      <c r="B101" s="45">
        <v>1</v>
      </c>
      <c r="C101" s="45">
        <v>1</v>
      </c>
      <c r="D101" s="45">
        <v>4</v>
      </c>
      <c r="E101" s="45">
        <v>1</v>
      </c>
      <c r="F101" s="45">
        <v>2</v>
      </c>
      <c r="G101" s="46" t="s">
        <v>94</v>
      </c>
      <c r="H101" s="45">
        <v>76</v>
      </c>
      <c r="I101" s="47"/>
      <c r="J101" s="47"/>
    </row>
    <row r="102" spans="1:10" ht="12" customHeight="1" x14ac:dyDescent="0.2">
      <c r="A102" s="45">
        <v>4</v>
      </c>
      <c r="B102" s="45">
        <v>1</v>
      </c>
      <c r="C102" s="45">
        <v>1</v>
      </c>
      <c r="D102" s="45">
        <v>4</v>
      </c>
      <c r="E102" s="45">
        <v>1</v>
      </c>
      <c r="F102" s="45">
        <v>3</v>
      </c>
      <c r="G102" s="46" t="s">
        <v>95</v>
      </c>
      <c r="H102" s="45">
        <v>77</v>
      </c>
      <c r="I102" s="47"/>
      <c r="J102" s="47"/>
    </row>
    <row r="103" spans="1:10" ht="22.5" customHeight="1" x14ac:dyDescent="0.2">
      <c r="A103" s="45">
        <v>4</v>
      </c>
      <c r="B103" s="45">
        <v>1</v>
      </c>
      <c r="C103" s="45">
        <v>1</v>
      </c>
      <c r="D103" s="45">
        <v>5</v>
      </c>
      <c r="E103" s="45"/>
      <c r="F103" s="45"/>
      <c r="G103" s="46" t="s">
        <v>96</v>
      </c>
      <c r="H103" s="45">
        <v>78</v>
      </c>
      <c r="I103" s="47">
        <v>0.5</v>
      </c>
      <c r="J103" s="47">
        <v>0.2</v>
      </c>
    </row>
    <row r="104" spans="1:10" ht="21" customHeight="1" x14ac:dyDescent="0.2">
      <c r="A104" s="8">
        <v>4</v>
      </c>
      <c r="B104" s="8">
        <v>1</v>
      </c>
      <c r="C104" s="8">
        <v>2</v>
      </c>
      <c r="D104" s="8"/>
      <c r="E104" s="8"/>
      <c r="F104" s="8"/>
      <c r="G104" s="9" t="s">
        <v>97</v>
      </c>
      <c r="H104" s="8">
        <v>79</v>
      </c>
      <c r="I104" s="10">
        <f>I105+I106+I107+I108</f>
        <v>0</v>
      </c>
      <c r="J104" s="10">
        <f>J105+J106+J107+J108</f>
        <v>0</v>
      </c>
    </row>
    <row r="105" spans="1:10" ht="22.5" customHeight="1" x14ac:dyDescent="0.2">
      <c r="A105" s="45">
        <v>4</v>
      </c>
      <c r="B105" s="45">
        <v>1</v>
      </c>
      <c r="C105" s="45">
        <v>2</v>
      </c>
      <c r="D105" s="45">
        <v>1</v>
      </c>
      <c r="E105" s="45">
        <v>1</v>
      </c>
      <c r="F105" s="45">
        <v>2</v>
      </c>
      <c r="G105" s="46" t="s">
        <v>98</v>
      </c>
      <c r="H105" s="45">
        <v>80</v>
      </c>
      <c r="I105" s="47"/>
      <c r="J105" s="47"/>
    </row>
    <row r="106" spans="1:10" ht="12" customHeight="1" x14ac:dyDescent="0.2">
      <c r="A106" s="45">
        <v>4</v>
      </c>
      <c r="B106" s="45">
        <v>1</v>
      </c>
      <c r="C106" s="45">
        <v>2</v>
      </c>
      <c r="D106" s="45">
        <v>1</v>
      </c>
      <c r="E106" s="45">
        <v>1</v>
      </c>
      <c r="F106" s="45">
        <v>3</v>
      </c>
      <c r="G106" s="46" t="s">
        <v>99</v>
      </c>
      <c r="H106" s="45">
        <v>81</v>
      </c>
      <c r="I106" s="47"/>
      <c r="J106" s="47"/>
    </row>
    <row r="107" spans="1:10" ht="18" customHeight="1" x14ac:dyDescent="0.2">
      <c r="A107" s="45">
        <v>4</v>
      </c>
      <c r="B107" s="45">
        <v>1</v>
      </c>
      <c r="C107" s="45">
        <v>2</v>
      </c>
      <c r="D107" s="45">
        <v>1</v>
      </c>
      <c r="E107" s="45">
        <v>1</v>
      </c>
      <c r="F107" s="45">
        <v>4</v>
      </c>
      <c r="G107" s="46" t="s">
        <v>100</v>
      </c>
      <c r="H107" s="45">
        <v>82</v>
      </c>
      <c r="I107" s="47"/>
      <c r="J107" s="47"/>
    </row>
    <row r="108" spans="1:10" ht="17.25" customHeight="1" x14ac:dyDescent="0.2">
      <c r="A108" s="45">
        <v>4</v>
      </c>
      <c r="B108" s="45">
        <v>1</v>
      </c>
      <c r="C108" s="45">
        <v>2</v>
      </c>
      <c r="D108" s="45">
        <v>1</v>
      </c>
      <c r="E108" s="45">
        <v>1</v>
      </c>
      <c r="F108" s="45">
        <v>5</v>
      </c>
      <c r="G108" s="46" t="s">
        <v>101</v>
      </c>
      <c r="H108" s="45">
        <v>83</v>
      </c>
      <c r="I108" s="47"/>
      <c r="J108" s="47"/>
    </row>
    <row r="109" spans="1:10" ht="15" customHeight="1" x14ac:dyDescent="0.2">
      <c r="A109" s="8">
        <v>4</v>
      </c>
      <c r="B109" s="8">
        <v>1</v>
      </c>
      <c r="C109" s="8">
        <v>3</v>
      </c>
      <c r="D109" s="8"/>
      <c r="E109" s="8"/>
      <c r="F109" s="8"/>
      <c r="G109" s="9" t="s">
        <v>102</v>
      </c>
      <c r="H109" s="8">
        <v>84</v>
      </c>
      <c r="I109" s="10">
        <f>I110+I111</f>
        <v>0</v>
      </c>
      <c r="J109" s="10">
        <f>J110+J111</f>
        <v>0.4</v>
      </c>
    </row>
    <row r="110" spans="1:10" ht="22.5" customHeight="1" x14ac:dyDescent="0.2">
      <c r="A110" s="45">
        <v>4</v>
      </c>
      <c r="B110" s="45">
        <v>1</v>
      </c>
      <c r="C110" s="45">
        <v>3</v>
      </c>
      <c r="D110" s="45">
        <v>1</v>
      </c>
      <c r="E110" s="45"/>
      <c r="F110" s="45"/>
      <c r="G110" s="46" t="s">
        <v>103</v>
      </c>
      <c r="H110" s="45">
        <v>85</v>
      </c>
      <c r="I110" s="47"/>
      <c r="J110" s="47"/>
    </row>
    <row r="111" spans="1:10" ht="12" customHeight="1" x14ac:dyDescent="0.2">
      <c r="A111" s="45">
        <v>4</v>
      </c>
      <c r="B111" s="45">
        <v>1</v>
      </c>
      <c r="C111" s="45">
        <v>3</v>
      </c>
      <c r="D111" s="45">
        <v>2</v>
      </c>
      <c r="E111" s="45"/>
      <c r="F111" s="45"/>
      <c r="G111" s="46" t="s">
        <v>104</v>
      </c>
      <c r="H111" s="45">
        <v>86</v>
      </c>
      <c r="I111" s="47"/>
      <c r="J111" s="47">
        <v>0.4</v>
      </c>
    </row>
    <row r="112" spans="1:10" ht="21" customHeight="1" x14ac:dyDescent="0.2">
      <c r="A112" s="8">
        <v>4</v>
      </c>
      <c r="B112" s="8">
        <v>1</v>
      </c>
      <c r="C112" s="8">
        <v>4</v>
      </c>
      <c r="D112" s="8"/>
      <c r="E112" s="8"/>
      <c r="F112" s="8"/>
      <c r="G112" s="9" t="s">
        <v>105</v>
      </c>
      <c r="H112" s="8">
        <v>87</v>
      </c>
      <c r="I112" s="11"/>
      <c r="J112" s="11"/>
    </row>
    <row r="113" spans="1:10" ht="19.5" customHeight="1" x14ac:dyDescent="0.2">
      <c r="A113" s="45"/>
      <c r="B113" s="45"/>
      <c r="C113" s="45"/>
      <c r="D113" s="45"/>
      <c r="E113" s="45"/>
      <c r="F113" s="45"/>
      <c r="G113" s="9" t="s">
        <v>106</v>
      </c>
      <c r="H113" s="8">
        <v>88</v>
      </c>
      <c r="I113" s="10">
        <f>I26+I39+I65+I88</f>
        <v>5400.9000000000005</v>
      </c>
      <c r="J113" s="10">
        <f>J26+J39+J65+J88</f>
        <v>5193.3999999999987</v>
      </c>
    </row>
    <row r="114" spans="1:10" ht="25.5" customHeight="1" x14ac:dyDescent="0.2">
      <c r="A114" s="45"/>
      <c r="B114" s="45"/>
      <c r="C114" s="45"/>
      <c r="D114" s="45"/>
      <c r="E114" s="45"/>
      <c r="F114" s="45"/>
      <c r="G114" s="9" t="s">
        <v>107</v>
      </c>
      <c r="H114" s="8">
        <v>89</v>
      </c>
      <c r="I114" s="10">
        <f>I115+I120</f>
        <v>0</v>
      </c>
      <c r="J114" s="10">
        <f>J115+J120</f>
        <v>150.5</v>
      </c>
    </row>
    <row r="115" spans="1:10" ht="30" customHeight="1" x14ac:dyDescent="0.2">
      <c r="A115" s="8">
        <v>4</v>
      </c>
      <c r="B115" s="8">
        <v>2</v>
      </c>
      <c r="C115" s="8"/>
      <c r="D115" s="8"/>
      <c r="E115" s="8"/>
      <c r="F115" s="8"/>
      <c r="G115" s="9" t="s">
        <v>108</v>
      </c>
      <c r="H115" s="8">
        <v>90</v>
      </c>
      <c r="I115" s="10">
        <f>I116+I119</f>
        <v>0</v>
      </c>
      <c r="J115" s="10">
        <f>J116+J119</f>
        <v>0</v>
      </c>
    </row>
    <row r="116" spans="1:10" ht="31.5" customHeight="1" x14ac:dyDescent="0.2">
      <c r="A116" s="8">
        <v>4</v>
      </c>
      <c r="B116" s="8">
        <v>2</v>
      </c>
      <c r="C116" s="8">
        <v>1</v>
      </c>
      <c r="D116" s="8"/>
      <c r="E116" s="8"/>
      <c r="F116" s="8"/>
      <c r="G116" s="9" t="s">
        <v>109</v>
      </c>
      <c r="H116" s="8">
        <v>91</v>
      </c>
      <c r="I116" s="10">
        <f>I117+I118</f>
        <v>0</v>
      </c>
      <c r="J116" s="10">
        <f>J117+J118</f>
        <v>0</v>
      </c>
    </row>
    <row r="117" spans="1:10" ht="17.25" customHeight="1" x14ac:dyDescent="0.2">
      <c r="A117" s="45">
        <v>4</v>
      </c>
      <c r="B117" s="45">
        <v>2</v>
      </c>
      <c r="C117" s="45">
        <v>1</v>
      </c>
      <c r="D117" s="45">
        <v>5</v>
      </c>
      <c r="E117" s="45">
        <v>1</v>
      </c>
      <c r="F117" s="45"/>
      <c r="G117" s="46" t="s">
        <v>110</v>
      </c>
      <c r="H117" s="45">
        <v>92</v>
      </c>
      <c r="I117" s="47"/>
      <c r="J117" s="47"/>
    </row>
    <row r="118" spans="1:10" ht="12" customHeight="1" x14ac:dyDescent="0.2">
      <c r="A118" s="45">
        <v>4</v>
      </c>
      <c r="B118" s="45">
        <v>2</v>
      </c>
      <c r="C118" s="45">
        <v>1</v>
      </c>
      <c r="D118" s="45">
        <v>7</v>
      </c>
      <c r="E118" s="45">
        <v>1</v>
      </c>
      <c r="F118" s="45"/>
      <c r="G118" s="46" t="s">
        <v>111</v>
      </c>
      <c r="H118" s="45">
        <v>93</v>
      </c>
      <c r="I118" s="47"/>
      <c r="J118" s="47"/>
    </row>
    <row r="119" spans="1:10" ht="21.75" customHeight="1" x14ac:dyDescent="0.2">
      <c r="A119" s="8">
        <v>4</v>
      </c>
      <c r="B119" s="8">
        <v>2</v>
      </c>
      <c r="C119" s="8">
        <v>2</v>
      </c>
      <c r="D119" s="8"/>
      <c r="E119" s="8"/>
      <c r="F119" s="8"/>
      <c r="G119" s="9" t="s">
        <v>112</v>
      </c>
      <c r="H119" s="8">
        <v>94</v>
      </c>
      <c r="I119" s="11"/>
      <c r="J119" s="11"/>
    </row>
    <row r="120" spans="1:10" ht="27" customHeight="1" x14ac:dyDescent="0.2">
      <c r="A120" s="8">
        <v>4</v>
      </c>
      <c r="B120" s="8">
        <v>3</v>
      </c>
      <c r="C120" s="45"/>
      <c r="D120" s="45"/>
      <c r="E120" s="45"/>
      <c r="F120" s="45"/>
      <c r="G120" s="9" t="s">
        <v>113</v>
      </c>
      <c r="H120" s="8">
        <v>95</v>
      </c>
      <c r="I120" s="10">
        <f>I121+I125</f>
        <v>0</v>
      </c>
      <c r="J120" s="10">
        <f>J121+J125</f>
        <v>150.5</v>
      </c>
    </row>
    <row r="121" spans="1:10" ht="27" customHeight="1" x14ac:dyDescent="0.2">
      <c r="A121" s="8">
        <v>4</v>
      </c>
      <c r="B121" s="8">
        <v>3</v>
      </c>
      <c r="C121" s="8">
        <v>1</v>
      </c>
      <c r="D121" s="8"/>
      <c r="E121" s="8"/>
      <c r="F121" s="8"/>
      <c r="G121" s="9" t="s">
        <v>114</v>
      </c>
      <c r="H121" s="8">
        <v>96</v>
      </c>
      <c r="I121" s="10">
        <f>I122</f>
        <v>0</v>
      </c>
      <c r="J121" s="10">
        <f>J122</f>
        <v>150.5</v>
      </c>
    </row>
    <row r="122" spans="1:10" ht="15" customHeight="1" x14ac:dyDescent="0.2">
      <c r="A122" s="45">
        <v>4</v>
      </c>
      <c r="B122" s="45">
        <v>3</v>
      </c>
      <c r="C122" s="45">
        <v>1</v>
      </c>
      <c r="D122" s="45">
        <v>4</v>
      </c>
      <c r="E122" s="45">
        <v>1</v>
      </c>
      <c r="F122" s="45"/>
      <c r="G122" s="46" t="s">
        <v>115</v>
      </c>
      <c r="H122" s="45">
        <v>97</v>
      </c>
      <c r="I122" s="49">
        <f>I123+I124</f>
        <v>0</v>
      </c>
      <c r="J122" s="48">
        <f>J123+J124</f>
        <v>150.5</v>
      </c>
    </row>
    <row r="123" spans="1:10" ht="12" customHeight="1" x14ac:dyDescent="0.2">
      <c r="A123" s="45">
        <v>4</v>
      </c>
      <c r="B123" s="45">
        <v>3</v>
      </c>
      <c r="C123" s="45">
        <v>1</v>
      </c>
      <c r="D123" s="45">
        <v>4</v>
      </c>
      <c r="E123" s="45">
        <v>1</v>
      </c>
      <c r="F123" s="45">
        <v>1</v>
      </c>
      <c r="G123" s="46" t="s">
        <v>116</v>
      </c>
      <c r="H123" s="45">
        <v>98</v>
      </c>
      <c r="I123" s="47"/>
      <c r="J123" s="47"/>
    </row>
    <row r="124" spans="1:10" ht="12" customHeight="1" x14ac:dyDescent="0.2">
      <c r="A124" s="45">
        <v>4</v>
      </c>
      <c r="B124" s="45">
        <v>3</v>
      </c>
      <c r="C124" s="45">
        <v>1</v>
      </c>
      <c r="D124" s="45">
        <v>4</v>
      </c>
      <c r="E124" s="45">
        <v>1</v>
      </c>
      <c r="F124" s="45">
        <v>2</v>
      </c>
      <c r="G124" s="46" t="s">
        <v>117</v>
      </c>
      <c r="H124" s="45">
        <v>99</v>
      </c>
      <c r="I124" s="47"/>
      <c r="J124" s="47">
        <v>150.5</v>
      </c>
    </row>
    <row r="125" spans="1:10" ht="31.5" customHeight="1" x14ac:dyDescent="0.2">
      <c r="A125" s="8">
        <v>4</v>
      </c>
      <c r="B125" s="8">
        <v>3</v>
      </c>
      <c r="C125" s="8">
        <v>2</v>
      </c>
      <c r="D125" s="8"/>
      <c r="E125" s="8"/>
      <c r="F125" s="8"/>
      <c r="G125" s="9" t="s">
        <v>118</v>
      </c>
      <c r="H125" s="8">
        <v>100</v>
      </c>
      <c r="I125" s="10">
        <f>I126</f>
        <v>0</v>
      </c>
      <c r="J125" s="10">
        <f>J126</f>
        <v>0</v>
      </c>
    </row>
    <row r="126" spans="1:10" ht="12" customHeight="1" x14ac:dyDescent="0.2">
      <c r="A126" s="45">
        <v>4</v>
      </c>
      <c r="B126" s="45">
        <v>3</v>
      </c>
      <c r="C126" s="45">
        <v>2</v>
      </c>
      <c r="D126" s="45">
        <v>4</v>
      </c>
      <c r="E126" s="45">
        <v>1</v>
      </c>
      <c r="F126" s="45"/>
      <c r="G126" s="46" t="s">
        <v>119</v>
      </c>
      <c r="H126" s="45">
        <v>101</v>
      </c>
      <c r="I126" s="48">
        <f>I127+I128</f>
        <v>0</v>
      </c>
      <c r="J126" s="48">
        <f>J127+J128</f>
        <v>0</v>
      </c>
    </row>
    <row r="127" spans="1:10" ht="12" customHeight="1" x14ac:dyDescent="0.2">
      <c r="A127" s="45">
        <v>4</v>
      </c>
      <c r="B127" s="45">
        <v>3</v>
      </c>
      <c r="C127" s="45">
        <v>2</v>
      </c>
      <c r="D127" s="45">
        <v>4</v>
      </c>
      <c r="E127" s="45">
        <v>1</v>
      </c>
      <c r="F127" s="45">
        <v>1</v>
      </c>
      <c r="G127" s="46" t="s">
        <v>116</v>
      </c>
      <c r="H127" s="45">
        <v>102</v>
      </c>
      <c r="I127" s="47"/>
      <c r="J127" s="47"/>
    </row>
    <row r="128" spans="1:10" ht="12" customHeight="1" x14ac:dyDescent="0.2">
      <c r="A128" s="45">
        <v>4</v>
      </c>
      <c r="B128" s="45">
        <v>3</v>
      </c>
      <c r="C128" s="45">
        <v>2</v>
      </c>
      <c r="D128" s="45">
        <v>4</v>
      </c>
      <c r="E128" s="45">
        <v>1</v>
      </c>
      <c r="F128" s="45">
        <v>2</v>
      </c>
      <c r="G128" s="46" t="s">
        <v>117</v>
      </c>
      <c r="H128" s="45">
        <v>103</v>
      </c>
      <c r="I128" s="47"/>
      <c r="J128" s="47"/>
    </row>
    <row r="129" spans="1:10" ht="12" customHeight="1" x14ac:dyDescent="0.2">
      <c r="A129" s="8"/>
      <c r="B129" s="8"/>
      <c r="C129" s="8"/>
      <c r="D129" s="8"/>
      <c r="E129" s="8"/>
      <c r="F129" s="8"/>
      <c r="G129" s="9" t="s">
        <v>120</v>
      </c>
      <c r="H129" s="8">
        <v>104</v>
      </c>
      <c r="I129" s="11">
        <v>919</v>
      </c>
      <c r="J129" s="11">
        <v>919</v>
      </c>
    </row>
    <row r="130" spans="1:10" ht="31.5" customHeight="1" x14ac:dyDescent="0.2">
      <c r="A130" s="45"/>
      <c r="B130" s="45"/>
      <c r="C130" s="45"/>
      <c r="D130" s="45"/>
      <c r="E130" s="45"/>
      <c r="F130" s="45"/>
      <c r="G130" s="9" t="s">
        <v>121</v>
      </c>
      <c r="H130" s="8">
        <v>105</v>
      </c>
      <c r="I130" s="11">
        <v>449.3</v>
      </c>
      <c r="J130" s="11">
        <v>449.3</v>
      </c>
    </row>
    <row r="131" spans="1:10" ht="12" customHeight="1" x14ac:dyDescent="0.2">
      <c r="A131" s="45"/>
      <c r="B131" s="45"/>
      <c r="C131" s="45"/>
      <c r="D131" s="45"/>
      <c r="E131" s="45"/>
      <c r="F131" s="45"/>
      <c r="G131" s="9" t="s">
        <v>122</v>
      </c>
      <c r="H131" s="8">
        <v>106</v>
      </c>
      <c r="I131" s="48">
        <f>I113+I114+I129</f>
        <v>6319.9000000000005</v>
      </c>
      <c r="J131" s="48">
        <f>J113+J114+J129</f>
        <v>6262.8999999999987</v>
      </c>
    </row>
  </sheetData>
  <mergeCells count="20">
    <mergeCell ref="A25:F25"/>
    <mergeCell ref="G17:I17"/>
    <mergeCell ref="H19:J19"/>
    <mergeCell ref="A22:F24"/>
    <mergeCell ref="G22:G24"/>
    <mergeCell ref="H22:H24"/>
    <mergeCell ref="I22:I24"/>
    <mergeCell ref="J22:J24"/>
    <mergeCell ref="B10:K10"/>
    <mergeCell ref="G11:I11"/>
    <mergeCell ref="G12:I12"/>
    <mergeCell ref="G14:I14"/>
    <mergeCell ref="G15:I15"/>
    <mergeCell ref="G16:I16"/>
    <mergeCell ref="H1:K1"/>
    <mergeCell ref="H2:K2"/>
    <mergeCell ref="H4:J4"/>
    <mergeCell ref="D6:J6"/>
    <mergeCell ref="D7:J7"/>
    <mergeCell ref="B9:K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BE3A3-E666-4A0D-9A5B-69F445C1B5FB}">
  <dimension ref="A1:F31"/>
  <sheetViews>
    <sheetView workbookViewId="0">
      <selection sqref="A1:XFD1048576"/>
    </sheetView>
  </sheetViews>
  <sheetFormatPr defaultRowHeight="12.75" x14ac:dyDescent="0.2"/>
  <cols>
    <col min="1" max="1" width="9.42578125" style="54" customWidth="1"/>
    <col min="2" max="2" width="39" style="54" customWidth="1"/>
    <col min="3" max="3" width="3.140625" style="54" customWidth="1"/>
    <col min="4" max="4" width="15.5703125" style="54" customWidth="1"/>
    <col min="5" max="5" width="15.140625" style="54" customWidth="1"/>
    <col min="6" max="16384" width="9.140625" style="54"/>
  </cols>
  <sheetData>
    <row r="1" spans="1:6" x14ac:dyDescent="0.2">
      <c r="A1" s="50" t="s">
        <v>4</v>
      </c>
      <c r="B1" s="51"/>
      <c r="C1" s="52"/>
      <c r="D1" s="52"/>
      <c r="E1" s="53"/>
    </row>
    <row r="2" spans="1:6" x14ac:dyDescent="0.2">
      <c r="A2" s="53"/>
      <c r="B2" s="55" t="s">
        <v>123</v>
      </c>
      <c r="C2" s="56"/>
      <c r="D2" s="56"/>
      <c r="E2" s="53"/>
    </row>
    <row r="3" spans="1:6" x14ac:dyDescent="0.2">
      <c r="A3" s="57"/>
      <c r="B3" s="57"/>
      <c r="C3" s="58"/>
      <c r="D3" s="59" t="s">
        <v>124</v>
      </c>
      <c r="E3" s="60"/>
      <c r="F3" s="61">
        <v>19</v>
      </c>
    </row>
    <row r="4" spans="1:6" x14ac:dyDescent="0.2">
      <c r="A4" s="62"/>
      <c r="B4" s="62"/>
      <c r="C4" s="63"/>
      <c r="D4" s="64"/>
      <c r="E4" s="65" t="s">
        <v>125</v>
      </c>
    </row>
    <row r="5" spans="1:6" x14ac:dyDescent="0.2">
      <c r="A5" s="66" t="s">
        <v>126</v>
      </c>
      <c r="B5" s="67" t="s">
        <v>127</v>
      </c>
      <c r="C5" s="67" t="s">
        <v>18</v>
      </c>
      <c r="D5" s="67" t="s">
        <v>128</v>
      </c>
      <c r="E5" s="68" t="s">
        <v>20</v>
      </c>
    </row>
    <row r="6" spans="1:6" x14ac:dyDescent="0.2">
      <c r="A6" s="69"/>
      <c r="B6" s="70"/>
      <c r="C6" s="70"/>
      <c r="D6" s="71"/>
      <c r="E6" s="72"/>
    </row>
    <row r="7" spans="1:6" x14ac:dyDescent="0.2">
      <c r="A7" s="73" t="s">
        <v>129</v>
      </c>
      <c r="B7" s="74" t="s">
        <v>130</v>
      </c>
      <c r="C7" s="73" t="s">
        <v>131</v>
      </c>
      <c r="D7" s="73" t="s">
        <v>132</v>
      </c>
      <c r="E7" s="75">
        <v>5</v>
      </c>
    </row>
    <row r="8" spans="1:6" x14ac:dyDescent="0.2">
      <c r="A8" s="76">
        <v>1</v>
      </c>
      <c r="B8" s="77" t="s">
        <v>133</v>
      </c>
      <c r="C8" s="78">
        <v>1</v>
      </c>
      <c r="D8" s="79">
        <v>596.79999999999995</v>
      </c>
      <c r="E8" s="80">
        <f>664.9-183.8</f>
        <v>481.09999999999997</v>
      </c>
    </row>
    <row r="9" spans="1:6" x14ac:dyDescent="0.2">
      <c r="A9" s="81">
        <v>2</v>
      </c>
      <c r="B9" s="82" t="s">
        <v>134</v>
      </c>
      <c r="C9" s="83">
        <v>2</v>
      </c>
      <c r="D9" s="84">
        <v>6.3</v>
      </c>
      <c r="E9" s="47">
        <v>4.9000000000000004</v>
      </c>
    </row>
    <row r="10" spans="1:6" s="58" customFormat="1" x14ac:dyDescent="0.2">
      <c r="A10" s="81">
        <v>3</v>
      </c>
      <c r="B10" s="82" t="s">
        <v>135</v>
      </c>
      <c r="C10" s="83">
        <v>3</v>
      </c>
      <c r="D10" s="84">
        <v>132.4</v>
      </c>
      <c r="E10" s="47">
        <v>89.1</v>
      </c>
    </row>
    <row r="11" spans="1:6" s="58" customFormat="1" x14ac:dyDescent="0.2">
      <c r="A11" s="81">
        <v>4</v>
      </c>
      <c r="B11" s="82" t="s">
        <v>136</v>
      </c>
      <c r="C11" s="83">
        <v>4</v>
      </c>
      <c r="D11" s="84">
        <v>389.2</v>
      </c>
      <c r="E11" s="47">
        <v>403</v>
      </c>
    </row>
    <row r="12" spans="1:6" s="58" customFormat="1" x14ac:dyDescent="0.2">
      <c r="A12" s="81">
        <v>5</v>
      </c>
      <c r="B12" s="82" t="s">
        <v>137</v>
      </c>
      <c r="C12" s="83">
        <v>5</v>
      </c>
      <c r="D12" s="84">
        <v>291.60000000000002</v>
      </c>
      <c r="E12" s="47">
        <v>243.9</v>
      </c>
    </row>
    <row r="13" spans="1:6" s="58" customFormat="1" x14ac:dyDescent="0.2">
      <c r="A13" s="81">
        <v>6</v>
      </c>
      <c r="B13" s="82" t="s">
        <v>138</v>
      </c>
      <c r="C13" s="83">
        <v>6</v>
      </c>
      <c r="D13" s="84">
        <v>109.8</v>
      </c>
      <c r="E13" s="47">
        <v>77.099999999999994</v>
      </c>
    </row>
    <row r="14" spans="1:6" s="58" customFormat="1" x14ac:dyDescent="0.2">
      <c r="A14" s="81">
        <v>7</v>
      </c>
      <c r="B14" s="82" t="s">
        <v>139</v>
      </c>
      <c r="C14" s="83">
        <v>7</v>
      </c>
      <c r="D14" s="84">
        <v>42.2</v>
      </c>
      <c r="E14" s="47">
        <v>30.6</v>
      </c>
    </row>
    <row r="15" spans="1:6" s="58" customFormat="1" x14ac:dyDescent="0.2">
      <c r="A15" s="81">
        <v>8</v>
      </c>
      <c r="B15" s="82" t="s">
        <v>140</v>
      </c>
      <c r="C15" s="83">
        <v>8</v>
      </c>
      <c r="D15" s="84">
        <v>497.2</v>
      </c>
      <c r="E15" s="47">
        <v>613.20000000000005</v>
      </c>
    </row>
    <row r="16" spans="1:6" s="58" customFormat="1" x14ac:dyDescent="0.2">
      <c r="A16" s="81">
        <v>9</v>
      </c>
      <c r="B16" s="82" t="s">
        <v>141</v>
      </c>
      <c r="C16" s="83">
        <v>9</v>
      </c>
      <c r="D16" s="84">
        <v>2658.4</v>
      </c>
      <c r="E16" s="47">
        <v>2003.6</v>
      </c>
    </row>
    <row r="17" spans="1:6" s="58" customFormat="1" x14ac:dyDescent="0.2">
      <c r="A17" s="81">
        <v>10</v>
      </c>
      <c r="B17" s="82" t="s">
        <v>142</v>
      </c>
      <c r="C17" s="83">
        <v>10</v>
      </c>
      <c r="D17" s="84">
        <v>1215.3</v>
      </c>
      <c r="E17" s="47">
        <v>1032.5999999999999</v>
      </c>
    </row>
    <row r="18" spans="1:6" s="58" customFormat="1" x14ac:dyDescent="0.2">
      <c r="A18" s="85"/>
      <c r="B18" s="86" t="s">
        <v>143</v>
      </c>
      <c r="C18" s="87">
        <v>11</v>
      </c>
      <c r="D18" s="10">
        <f>D8+D9+D10+D11+D12+D13+D14+D15+D16+D17</f>
        <v>5939.2</v>
      </c>
      <c r="E18" s="10">
        <f>E8+E9+E10+E11+E12+E13+E14+E15+E16+E17</f>
        <v>4979.1000000000004</v>
      </c>
    </row>
    <row r="19" spans="1:6" s="58" customFormat="1" ht="24" x14ac:dyDescent="0.2">
      <c r="A19" s="85"/>
      <c r="B19" s="88" t="s">
        <v>144</v>
      </c>
      <c r="C19" s="83">
        <v>12</v>
      </c>
      <c r="D19" s="84"/>
      <c r="E19" s="11"/>
    </row>
    <row r="20" spans="1:6" s="58" customFormat="1" ht="24" x14ac:dyDescent="0.2">
      <c r="A20" s="85"/>
      <c r="B20" s="88" t="s">
        <v>145</v>
      </c>
      <c r="C20" s="83">
        <v>13</v>
      </c>
      <c r="D20" s="84">
        <v>183.8</v>
      </c>
      <c r="E20" s="11">
        <v>183.8</v>
      </c>
    </row>
    <row r="21" spans="1:6" s="58" customFormat="1" x14ac:dyDescent="0.2">
      <c r="A21" s="85"/>
      <c r="B21" s="86" t="s">
        <v>146</v>
      </c>
      <c r="C21" s="87">
        <v>14</v>
      </c>
      <c r="D21" s="89">
        <f>D18+D19+D20</f>
        <v>6123</v>
      </c>
      <c r="E21" s="89">
        <f>E18+E19+E20</f>
        <v>5162.9000000000005</v>
      </c>
    </row>
    <row r="22" spans="1:6" s="58" customFormat="1" ht="24" x14ac:dyDescent="0.2">
      <c r="A22" s="85"/>
      <c r="B22" s="86" t="s">
        <v>147</v>
      </c>
      <c r="C22" s="87">
        <v>15</v>
      </c>
      <c r="D22" s="90" t="s">
        <v>148</v>
      </c>
      <c r="E22" s="10">
        <f>E23+E25+E26</f>
        <v>1100</v>
      </c>
    </row>
    <row r="23" spans="1:6" s="58" customFormat="1" x14ac:dyDescent="0.2">
      <c r="A23" s="85"/>
      <c r="B23" s="88" t="s">
        <v>149</v>
      </c>
      <c r="C23" s="91">
        <v>16</v>
      </c>
      <c r="D23" s="92" t="s">
        <v>148</v>
      </c>
      <c r="E23" s="11">
        <v>1100</v>
      </c>
    </row>
    <row r="24" spans="1:6" s="58" customFormat="1" x14ac:dyDescent="0.2">
      <c r="A24" s="85"/>
      <c r="B24" s="88" t="s">
        <v>150</v>
      </c>
      <c r="C24" s="91">
        <v>17</v>
      </c>
      <c r="D24" s="92" t="s">
        <v>148</v>
      </c>
      <c r="E24" s="11"/>
    </row>
    <row r="25" spans="1:6" s="58" customFormat="1" x14ac:dyDescent="0.2">
      <c r="A25" s="85"/>
      <c r="B25" s="88" t="s">
        <v>151</v>
      </c>
      <c r="C25" s="91">
        <v>18</v>
      </c>
      <c r="D25" s="92" t="s">
        <v>148</v>
      </c>
      <c r="E25" s="11"/>
    </row>
    <row r="26" spans="1:6" s="58" customFormat="1" ht="24" x14ac:dyDescent="0.2">
      <c r="A26" s="85"/>
      <c r="B26" s="88" t="s">
        <v>152</v>
      </c>
      <c r="C26" s="91">
        <v>19</v>
      </c>
      <c r="D26" s="92" t="s">
        <v>148</v>
      </c>
      <c r="E26" s="11"/>
    </row>
    <row r="27" spans="1:6" s="58" customFormat="1" x14ac:dyDescent="0.2">
      <c r="A27" s="93" t="s">
        <v>153</v>
      </c>
      <c r="B27" s="94"/>
      <c r="C27" s="95"/>
      <c r="D27" s="96"/>
      <c r="E27" s="97"/>
    </row>
    <row r="28" spans="1:6" s="58" customFormat="1" x14ac:dyDescent="0.2">
      <c r="A28" s="98"/>
      <c r="B28" s="99"/>
      <c r="C28" s="95"/>
      <c r="D28" s="96"/>
      <c r="E28" s="97"/>
    </row>
    <row r="29" spans="1:6" x14ac:dyDescent="0.2">
      <c r="A29" s="100"/>
      <c r="B29" s="100"/>
      <c r="C29" s="100"/>
      <c r="D29" s="100"/>
      <c r="E29" s="100"/>
      <c r="F29" s="101"/>
    </row>
    <row r="30" spans="1:6" x14ac:dyDescent="0.2">
      <c r="A30" s="102" t="s">
        <v>154</v>
      </c>
      <c r="B30" s="103"/>
      <c r="C30" s="103"/>
      <c r="D30" s="103"/>
      <c r="E30" s="104"/>
      <c r="F30" s="104"/>
    </row>
    <row r="31" spans="1:6" x14ac:dyDescent="0.2">
      <c r="A31" s="105"/>
      <c r="B31" s="105"/>
      <c r="C31" s="105"/>
      <c r="D31" s="105"/>
      <c r="E31" s="105"/>
    </row>
  </sheetData>
  <mergeCells count="11">
    <mergeCell ref="A27:B27"/>
    <mergeCell ref="A29:F29"/>
    <mergeCell ref="A30:F30"/>
    <mergeCell ref="A31:E31"/>
    <mergeCell ref="A1:B1"/>
    <mergeCell ref="D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E774D-1FAD-4D49-B77E-973DC972BC1C}">
  <dimension ref="A1:N155"/>
  <sheetViews>
    <sheetView tabSelected="1" workbookViewId="0">
      <selection sqref="A1:XFD1048576"/>
    </sheetView>
  </sheetViews>
  <sheetFormatPr defaultRowHeight="12" x14ac:dyDescent="0.2"/>
  <cols>
    <col min="1" max="3" width="2.5703125" style="12" customWidth="1"/>
    <col min="4" max="5" width="2.7109375" style="12" customWidth="1"/>
    <col min="6" max="6" width="2.42578125" style="12" customWidth="1"/>
    <col min="7" max="7" width="25.7109375" style="12" customWidth="1"/>
    <col min="8" max="8" width="3.7109375" style="12" customWidth="1"/>
    <col min="9" max="10" width="14.140625" style="12" customWidth="1"/>
    <col min="11" max="11" width="4.140625" style="12" customWidth="1"/>
    <col min="12" max="12" width="4.42578125" style="12" customWidth="1"/>
    <col min="13" max="13" width="4.140625" style="12" customWidth="1"/>
    <col min="14" max="14" width="4.7109375" style="12" customWidth="1"/>
    <col min="15" max="256" width="9.140625" style="12"/>
    <col min="257" max="259" width="2.5703125" style="12" customWidth="1"/>
    <col min="260" max="261" width="2.7109375" style="12" customWidth="1"/>
    <col min="262" max="262" width="2.42578125" style="12" customWidth="1"/>
    <col min="263" max="263" width="25.7109375" style="12" customWidth="1"/>
    <col min="264" max="264" width="3.7109375" style="12" customWidth="1"/>
    <col min="265" max="266" width="14.140625" style="12" customWidth="1"/>
    <col min="267" max="267" width="4.140625" style="12" customWidth="1"/>
    <col min="268" max="268" width="4.42578125" style="12" customWidth="1"/>
    <col min="269" max="269" width="4.140625" style="12" customWidth="1"/>
    <col min="270" max="270" width="4.7109375" style="12" customWidth="1"/>
    <col min="271" max="512" width="9.140625" style="12"/>
    <col min="513" max="515" width="2.5703125" style="12" customWidth="1"/>
    <col min="516" max="517" width="2.7109375" style="12" customWidth="1"/>
    <col min="518" max="518" width="2.42578125" style="12" customWidth="1"/>
    <col min="519" max="519" width="25.7109375" style="12" customWidth="1"/>
    <col min="520" max="520" width="3.7109375" style="12" customWidth="1"/>
    <col min="521" max="522" width="14.140625" style="12" customWidth="1"/>
    <col min="523" max="523" width="4.140625" style="12" customWidth="1"/>
    <col min="524" max="524" width="4.42578125" style="12" customWidth="1"/>
    <col min="525" max="525" width="4.140625" style="12" customWidth="1"/>
    <col min="526" max="526" width="4.7109375" style="12" customWidth="1"/>
    <col min="527" max="768" width="9.140625" style="12"/>
    <col min="769" max="771" width="2.5703125" style="12" customWidth="1"/>
    <col min="772" max="773" width="2.7109375" style="12" customWidth="1"/>
    <col min="774" max="774" width="2.42578125" style="12" customWidth="1"/>
    <col min="775" max="775" width="25.7109375" style="12" customWidth="1"/>
    <col min="776" max="776" width="3.7109375" style="12" customWidth="1"/>
    <col min="777" max="778" width="14.140625" style="12" customWidth="1"/>
    <col min="779" max="779" width="4.140625" style="12" customWidth="1"/>
    <col min="780" max="780" width="4.42578125" style="12" customWidth="1"/>
    <col min="781" max="781" width="4.140625" style="12" customWidth="1"/>
    <col min="782" max="782" width="4.7109375" style="12" customWidth="1"/>
    <col min="783" max="1024" width="9.140625" style="12"/>
    <col min="1025" max="1027" width="2.5703125" style="12" customWidth="1"/>
    <col min="1028" max="1029" width="2.7109375" style="12" customWidth="1"/>
    <col min="1030" max="1030" width="2.42578125" style="12" customWidth="1"/>
    <col min="1031" max="1031" width="25.7109375" style="12" customWidth="1"/>
    <col min="1032" max="1032" width="3.7109375" style="12" customWidth="1"/>
    <col min="1033" max="1034" width="14.140625" style="12" customWidth="1"/>
    <col min="1035" max="1035" width="4.140625" style="12" customWidth="1"/>
    <col min="1036" max="1036" width="4.42578125" style="12" customWidth="1"/>
    <col min="1037" max="1037" width="4.140625" style="12" customWidth="1"/>
    <col min="1038" max="1038" width="4.7109375" style="12" customWidth="1"/>
    <col min="1039" max="1280" width="9.140625" style="12"/>
    <col min="1281" max="1283" width="2.5703125" style="12" customWidth="1"/>
    <col min="1284" max="1285" width="2.7109375" style="12" customWidth="1"/>
    <col min="1286" max="1286" width="2.42578125" style="12" customWidth="1"/>
    <col min="1287" max="1287" width="25.7109375" style="12" customWidth="1"/>
    <col min="1288" max="1288" width="3.7109375" style="12" customWidth="1"/>
    <col min="1289" max="1290" width="14.140625" style="12" customWidth="1"/>
    <col min="1291" max="1291" width="4.140625" style="12" customWidth="1"/>
    <col min="1292" max="1292" width="4.42578125" style="12" customWidth="1"/>
    <col min="1293" max="1293" width="4.140625" style="12" customWidth="1"/>
    <col min="1294" max="1294" width="4.7109375" style="12" customWidth="1"/>
    <col min="1295" max="1536" width="9.140625" style="12"/>
    <col min="1537" max="1539" width="2.5703125" style="12" customWidth="1"/>
    <col min="1540" max="1541" width="2.7109375" style="12" customWidth="1"/>
    <col min="1542" max="1542" width="2.42578125" style="12" customWidth="1"/>
    <col min="1543" max="1543" width="25.7109375" style="12" customWidth="1"/>
    <col min="1544" max="1544" width="3.7109375" style="12" customWidth="1"/>
    <col min="1545" max="1546" width="14.140625" style="12" customWidth="1"/>
    <col min="1547" max="1547" width="4.140625" style="12" customWidth="1"/>
    <col min="1548" max="1548" width="4.42578125" style="12" customWidth="1"/>
    <col min="1549" max="1549" width="4.140625" style="12" customWidth="1"/>
    <col min="1550" max="1550" width="4.7109375" style="12" customWidth="1"/>
    <col min="1551" max="1792" width="9.140625" style="12"/>
    <col min="1793" max="1795" width="2.5703125" style="12" customWidth="1"/>
    <col min="1796" max="1797" width="2.7109375" style="12" customWidth="1"/>
    <col min="1798" max="1798" width="2.42578125" style="12" customWidth="1"/>
    <col min="1799" max="1799" width="25.7109375" style="12" customWidth="1"/>
    <col min="1800" max="1800" width="3.7109375" style="12" customWidth="1"/>
    <col min="1801" max="1802" width="14.140625" style="12" customWidth="1"/>
    <col min="1803" max="1803" width="4.140625" style="12" customWidth="1"/>
    <col min="1804" max="1804" width="4.42578125" style="12" customWidth="1"/>
    <col min="1805" max="1805" width="4.140625" style="12" customWidth="1"/>
    <col min="1806" max="1806" width="4.7109375" style="12" customWidth="1"/>
    <col min="1807" max="2048" width="9.140625" style="12"/>
    <col min="2049" max="2051" width="2.5703125" style="12" customWidth="1"/>
    <col min="2052" max="2053" width="2.7109375" style="12" customWidth="1"/>
    <col min="2054" max="2054" width="2.42578125" style="12" customWidth="1"/>
    <col min="2055" max="2055" width="25.7109375" style="12" customWidth="1"/>
    <col min="2056" max="2056" width="3.7109375" style="12" customWidth="1"/>
    <col min="2057" max="2058" width="14.140625" style="12" customWidth="1"/>
    <col min="2059" max="2059" width="4.140625" style="12" customWidth="1"/>
    <col min="2060" max="2060" width="4.42578125" style="12" customWidth="1"/>
    <col min="2061" max="2061" width="4.140625" style="12" customWidth="1"/>
    <col min="2062" max="2062" width="4.7109375" style="12" customWidth="1"/>
    <col min="2063" max="2304" width="9.140625" style="12"/>
    <col min="2305" max="2307" width="2.5703125" style="12" customWidth="1"/>
    <col min="2308" max="2309" width="2.7109375" style="12" customWidth="1"/>
    <col min="2310" max="2310" width="2.42578125" style="12" customWidth="1"/>
    <col min="2311" max="2311" width="25.7109375" style="12" customWidth="1"/>
    <col min="2312" max="2312" width="3.7109375" style="12" customWidth="1"/>
    <col min="2313" max="2314" width="14.140625" style="12" customWidth="1"/>
    <col min="2315" max="2315" width="4.140625" style="12" customWidth="1"/>
    <col min="2316" max="2316" width="4.42578125" style="12" customWidth="1"/>
    <col min="2317" max="2317" width="4.140625" style="12" customWidth="1"/>
    <col min="2318" max="2318" width="4.7109375" style="12" customWidth="1"/>
    <col min="2319" max="2560" width="9.140625" style="12"/>
    <col min="2561" max="2563" width="2.5703125" style="12" customWidth="1"/>
    <col min="2564" max="2565" width="2.7109375" style="12" customWidth="1"/>
    <col min="2566" max="2566" width="2.42578125" style="12" customWidth="1"/>
    <col min="2567" max="2567" width="25.7109375" style="12" customWidth="1"/>
    <col min="2568" max="2568" width="3.7109375" style="12" customWidth="1"/>
    <col min="2569" max="2570" width="14.140625" style="12" customWidth="1"/>
    <col min="2571" max="2571" width="4.140625" style="12" customWidth="1"/>
    <col min="2572" max="2572" width="4.42578125" style="12" customWidth="1"/>
    <col min="2573" max="2573" width="4.140625" style="12" customWidth="1"/>
    <col min="2574" max="2574" width="4.7109375" style="12" customWidth="1"/>
    <col min="2575" max="2816" width="9.140625" style="12"/>
    <col min="2817" max="2819" width="2.5703125" style="12" customWidth="1"/>
    <col min="2820" max="2821" width="2.7109375" style="12" customWidth="1"/>
    <col min="2822" max="2822" width="2.42578125" style="12" customWidth="1"/>
    <col min="2823" max="2823" width="25.7109375" style="12" customWidth="1"/>
    <col min="2824" max="2824" width="3.7109375" style="12" customWidth="1"/>
    <col min="2825" max="2826" width="14.140625" style="12" customWidth="1"/>
    <col min="2827" max="2827" width="4.140625" style="12" customWidth="1"/>
    <col min="2828" max="2828" width="4.42578125" style="12" customWidth="1"/>
    <col min="2829" max="2829" width="4.140625" style="12" customWidth="1"/>
    <col min="2830" max="2830" width="4.7109375" style="12" customWidth="1"/>
    <col min="2831" max="3072" width="9.140625" style="12"/>
    <col min="3073" max="3075" width="2.5703125" style="12" customWidth="1"/>
    <col min="3076" max="3077" width="2.7109375" style="12" customWidth="1"/>
    <col min="3078" max="3078" width="2.42578125" style="12" customWidth="1"/>
    <col min="3079" max="3079" width="25.7109375" style="12" customWidth="1"/>
    <col min="3080" max="3080" width="3.7109375" style="12" customWidth="1"/>
    <col min="3081" max="3082" width="14.140625" style="12" customWidth="1"/>
    <col min="3083" max="3083" width="4.140625" style="12" customWidth="1"/>
    <col min="3084" max="3084" width="4.42578125" style="12" customWidth="1"/>
    <col min="3085" max="3085" width="4.140625" style="12" customWidth="1"/>
    <col min="3086" max="3086" width="4.7109375" style="12" customWidth="1"/>
    <col min="3087" max="3328" width="9.140625" style="12"/>
    <col min="3329" max="3331" width="2.5703125" style="12" customWidth="1"/>
    <col min="3332" max="3333" width="2.7109375" style="12" customWidth="1"/>
    <col min="3334" max="3334" width="2.42578125" style="12" customWidth="1"/>
    <col min="3335" max="3335" width="25.7109375" style="12" customWidth="1"/>
    <col min="3336" max="3336" width="3.7109375" style="12" customWidth="1"/>
    <col min="3337" max="3338" width="14.140625" style="12" customWidth="1"/>
    <col min="3339" max="3339" width="4.140625" style="12" customWidth="1"/>
    <col min="3340" max="3340" width="4.42578125" style="12" customWidth="1"/>
    <col min="3341" max="3341" width="4.140625" style="12" customWidth="1"/>
    <col min="3342" max="3342" width="4.7109375" style="12" customWidth="1"/>
    <col min="3343" max="3584" width="9.140625" style="12"/>
    <col min="3585" max="3587" width="2.5703125" style="12" customWidth="1"/>
    <col min="3588" max="3589" width="2.7109375" style="12" customWidth="1"/>
    <col min="3590" max="3590" width="2.42578125" style="12" customWidth="1"/>
    <col min="3591" max="3591" width="25.7109375" style="12" customWidth="1"/>
    <col min="3592" max="3592" width="3.7109375" style="12" customWidth="1"/>
    <col min="3593" max="3594" width="14.140625" style="12" customWidth="1"/>
    <col min="3595" max="3595" width="4.140625" style="12" customWidth="1"/>
    <col min="3596" max="3596" width="4.42578125" style="12" customWidth="1"/>
    <col min="3597" max="3597" width="4.140625" style="12" customWidth="1"/>
    <col min="3598" max="3598" width="4.7109375" style="12" customWidth="1"/>
    <col min="3599" max="3840" width="9.140625" style="12"/>
    <col min="3841" max="3843" width="2.5703125" style="12" customWidth="1"/>
    <col min="3844" max="3845" width="2.7109375" style="12" customWidth="1"/>
    <col min="3846" max="3846" width="2.42578125" style="12" customWidth="1"/>
    <col min="3847" max="3847" width="25.7109375" style="12" customWidth="1"/>
    <col min="3848" max="3848" width="3.7109375" style="12" customWidth="1"/>
    <col min="3849" max="3850" width="14.140625" style="12" customWidth="1"/>
    <col min="3851" max="3851" width="4.140625" style="12" customWidth="1"/>
    <col min="3852" max="3852" width="4.42578125" style="12" customWidth="1"/>
    <col min="3853" max="3853" width="4.140625" style="12" customWidth="1"/>
    <col min="3854" max="3854" width="4.7109375" style="12" customWidth="1"/>
    <col min="3855" max="4096" width="9.140625" style="12"/>
    <col min="4097" max="4099" width="2.5703125" style="12" customWidth="1"/>
    <col min="4100" max="4101" width="2.7109375" style="12" customWidth="1"/>
    <col min="4102" max="4102" width="2.42578125" style="12" customWidth="1"/>
    <col min="4103" max="4103" width="25.7109375" style="12" customWidth="1"/>
    <col min="4104" max="4104" width="3.7109375" style="12" customWidth="1"/>
    <col min="4105" max="4106" width="14.140625" style="12" customWidth="1"/>
    <col min="4107" max="4107" width="4.140625" style="12" customWidth="1"/>
    <col min="4108" max="4108" width="4.42578125" style="12" customWidth="1"/>
    <col min="4109" max="4109" width="4.140625" style="12" customWidth="1"/>
    <col min="4110" max="4110" width="4.7109375" style="12" customWidth="1"/>
    <col min="4111" max="4352" width="9.140625" style="12"/>
    <col min="4353" max="4355" width="2.5703125" style="12" customWidth="1"/>
    <col min="4356" max="4357" width="2.7109375" style="12" customWidth="1"/>
    <col min="4358" max="4358" width="2.42578125" style="12" customWidth="1"/>
    <col min="4359" max="4359" width="25.7109375" style="12" customWidth="1"/>
    <col min="4360" max="4360" width="3.7109375" style="12" customWidth="1"/>
    <col min="4361" max="4362" width="14.140625" style="12" customWidth="1"/>
    <col min="4363" max="4363" width="4.140625" style="12" customWidth="1"/>
    <col min="4364" max="4364" width="4.42578125" style="12" customWidth="1"/>
    <col min="4365" max="4365" width="4.140625" style="12" customWidth="1"/>
    <col min="4366" max="4366" width="4.7109375" style="12" customWidth="1"/>
    <col min="4367" max="4608" width="9.140625" style="12"/>
    <col min="4609" max="4611" width="2.5703125" style="12" customWidth="1"/>
    <col min="4612" max="4613" width="2.7109375" style="12" customWidth="1"/>
    <col min="4614" max="4614" width="2.42578125" style="12" customWidth="1"/>
    <col min="4615" max="4615" width="25.7109375" style="12" customWidth="1"/>
    <col min="4616" max="4616" width="3.7109375" style="12" customWidth="1"/>
    <col min="4617" max="4618" width="14.140625" style="12" customWidth="1"/>
    <col min="4619" max="4619" width="4.140625" style="12" customWidth="1"/>
    <col min="4620" max="4620" width="4.42578125" style="12" customWidth="1"/>
    <col min="4621" max="4621" width="4.140625" style="12" customWidth="1"/>
    <col min="4622" max="4622" width="4.7109375" style="12" customWidth="1"/>
    <col min="4623" max="4864" width="9.140625" style="12"/>
    <col min="4865" max="4867" width="2.5703125" style="12" customWidth="1"/>
    <col min="4868" max="4869" width="2.7109375" style="12" customWidth="1"/>
    <col min="4870" max="4870" width="2.42578125" style="12" customWidth="1"/>
    <col min="4871" max="4871" width="25.7109375" style="12" customWidth="1"/>
    <col min="4872" max="4872" width="3.7109375" style="12" customWidth="1"/>
    <col min="4873" max="4874" width="14.140625" style="12" customWidth="1"/>
    <col min="4875" max="4875" width="4.140625" style="12" customWidth="1"/>
    <col min="4876" max="4876" width="4.42578125" style="12" customWidth="1"/>
    <col min="4877" max="4877" width="4.140625" style="12" customWidth="1"/>
    <col min="4878" max="4878" width="4.7109375" style="12" customWidth="1"/>
    <col min="4879" max="5120" width="9.140625" style="12"/>
    <col min="5121" max="5123" width="2.5703125" style="12" customWidth="1"/>
    <col min="5124" max="5125" width="2.7109375" style="12" customWidth="1"/>
    <col min="5126" max="5126" width="2.42578125" style="12" customWidth="1"/>
    <col min="5127" max="5127" width="25.7109375" style="12" customWidth="1"/>
    <col min="5128" max="5128" width="3.7109375" style="12" customWidth="1"/>
    <col min="5129" max="5130" width="14.140625" style="12" customWidth="1"/>
    <col min="5131" max="5131" width="4.140625" style="12" customWidth="1"/>
    <col min="5132" max="5132" width="4.42578125" style="12" customWidth="1"/>
    <col min="5133" max="5133" width="4.140625" style="12" customWidth="1"/>
    <col min="5134" max="5134" width="4.7109375" style="12" customWidth="1"/>
    <col min="5135" max="5376" width="9.140625" style="12"/>
    <col min="5377" max="5379" width="2.5703125" style="12" customWidth="1"/>
    <col min="5380" max="5381" width="2.7109375" style="12" customWidth="1"/>
    <col min="5382" max="5382" width="2.42578125" style="12" customWidth="1"/>
    <col min="5383" max="5383" width="25.7109375" style="12" customWidth="1"/>
    <col min="5384" max="5384" width="3.7109375" style="12" customWidth="1"/>
    <col min="5385" max="5386" width="14.140625" style="12" customWidth="1"/>
    <col min="5387" max="5387" width="4.140625" style="12" customWidth="1"/>
    <col min="5388" max="5388" width="4.42578125" style="12" customWidth="1"/>
    <col min="5389" max="5389" width="4.140625" style="12" customWidth="1"/>
    <col min="5390" max="5390" width="4.7109375" style="12" customWidth="1"/>
    <col min="5391" max="5632" width="9.140625" style="12"/>
    <col min="5633" max="5635" width="2.5703125" style="12" customWidth="1"/>
    <col min="5636" max="5637" width="2.7109375" style="12" customWidth="1"/>
    <col min="5638" max="5638" width="2.42578125" style="12" customWidth="1"/>
    <col min="5639" max="5639" width="25.7109375" style="12" customWidth="1"/>
    <col min="5640" max="5640" width="3.7109375" style="12" customWidth="1"/>
    <col min="5641" max="5642" width="14.140625" style="12" customWidth="1"/>
    <col min="5643" max="5643" width="4.140625" style="12" customWidth="1"/>
    <col min="5644" max="5644" width="4.42578125" style="12" customWidth="1"/>
    <col min="5645" max="5645" width="4.140625" style="12" customWidth="1"/>
    <col min="5646" max="5646" width="4.7109375" style="12" customWidth="1"/>
    <col min="5647" max="5888" width="9.140625" style="12"/>
    <col min="5889" max="5891" width="2.5703125" style="12" customWidth="1"/>
    <col min="5892" max="5893" width="2.7109375" style="12" customWidth="1"/>
    <col min="5894" max="5894" width="2.42578125" style="12" customWidth="1"/>
    <col min="5895" max="5895" width="25.7109375" style="12" customWidth="1"/>
    <col min="5896" max="5896" width="3.7109375" style="12" customWidth="1"/>
    <col min="5897" max="5898" width="14.140625" style="12" customWidth="1"/>
    <col min="5899" max="5899" width="4.140625" style="12" customWidth="1"/>
    <col min="5900" max="5900" width="4.42578125" style="12" customWidth="1"/>
    <col min="5901" max="5901" width="4.140625" style="12" customWidth="1"/>
    <col min="5902" max="5902" width="4.7109375" style="12" customWidth="1"/>
    <col min="5903" max="6144" width="9.140625" style="12"/>
    <col min="6145" max="6147" width="2.5703125" style="12" customWidth="1"/>
    <col min="6148" max="6149" width="2.7109375" style="12" customWidth="1"/>
    <col min="6150" max="6150" width="2.42578125" style="12" customWidth="1"/>
    <col min="6151" max="6151" width="25.7109375" style="12" customWidth="1"/>
    <col min="6152" max="6152" width="3.7109375" style="12" customWidth="1"/>
    <col min="6153" max="6154" width="14.140625" style="12" customWidth="1"/>
    <col min="6155" max="6155" width="4.140625" style="12" customWidth="1"/>
    <col min="6156" max="6156" width="4.42578125" style="12" customWidth="1"/>
    <col min="6157" max="6157" width="4.140625" style="12" customWidth="1"/>
    <col min="6158" max="6158" width="4.7109375" style="12" customWidth="1"/>
    <col min="6159" max="6400" width="9.140625" style="12"/>
    <col min="6401" max="6403" width="2.5703125" style="12" customWidth="1"/>
    <col min="6404" max="6405" width="2.7109375" style="12" customWidth="1"/>
    <col min="6406" max="6406" width="2.42578125" style="12" customWidth="1"/>
    <col min="6407" max="6407" width="25.7109375" style="12" customWidth="1"/>
    <col min="6408" max="6408" width="3.7109375" style="12" customWidth="1"/>
    <col min="6409" max="6410" width="14.140625" style="12" customWidth="1"/>
    <col min="6411" max="6411" width="4.140625" style="12" customWidth="1"/>
    <col min="6412" max="6412" width="4.42578125" style="12" customWidth="1"/>
    <col min="6413" max="6413" width="4.140625" style="12" customWidth="1"/>
    <col min="6414" max="6414" width="4.7109375" style="12" customWidth="1"/>
    <col min="6415" max="6656" width="9.140625" style="12"/>
    <col min="6657" max="6659" width="2.5703125" style="12" customWidth="1"/>
    <col min="6660" max="6661" width="2.7109375" style="12" customWidth="1"/>
    <col min="6662" max="6662" width="2.42578125" style="12" customWidth="1"/>
    <col min="6663" max="6663" width="25.7109375" style="12" customWidth="1"/>
    <col min="6664" max="6664" width="3.7109375" style="12" customWidth="1"/>
    <col min="6665" max="6666" width="14.140625" style="12" customWidth="1"/>
    <col min="6667" max="6667" width="4.140625" style="12" customWidth="1"/>
    <col min="6668" max="6668" width="4.42578125" style="12" customWidth="1"/>
    <col min="6669" max="6669" width="4.140625" style="12" customWidth="1"/>
    <col min="6670" max="6670" width="4.7109375" style="12" customWidth="1"/>
    <col min="6671" max="6912" width="9.140625" style="12"/>
    <col min="6913" max="6915" width="2.5703125" style="12" customWidth="1"/>
    <col min="6916" max="6917" width="2.7109375" style="12" customWidth="1"/>
    <col min="6918" max="6918" width="2.42578125" style="12" customWidth="1"/>
    <col min="6919" max="6919" width="25.7109375" style="12" customWidth="1"/>
    <col min="6920" max="6920" width="3.7109375" style="12" customWidth="1"/>
    <col min="6921" max="6922" width="14.140625" style="12" customWidth="1"/>
    <col min="6923" max="6923" width="4.140625" style="12" customWidth="1"/>
    <col min="6924" max="6924" width="4.42578125" style="12" customWidth="1"/>
    <col min="6925" max="6925" width="4.140625" style="12" customWidth="1"/>
    <col min="6926" max="6926" width="4.7109375" style="12" customWidth="1"/>
    <col min="6927" max="7168" width="9.140625" style="12"/>
    <col min="7169" max="7171" width="2.5703125" style="12" customWidth="1"/>
    <col min="7172" max="7173" width="2.7109375" style="12" customWidth="1"/>
    <col min="7174" max="7174" width="2.42578125" style="12" customWidth="1"/>
    <col min="7175" max="7175" width="25.7109375" style="12" customWidth="1"/>
    <col min="7176" max="7176" width="3.7109375" style="12" customWidth="1"/>
    <col min="7177" max="7178" width="14.140625" style="12" customWidth="1"/>
    <col min="7179" max="7179" width="4.140625" style="12" customWidth="1"/>
    <col min="7180" max="7180" width="4.42578125" style="12" customWidth="1"/>
    <col min="7181" max="7181" width="4.140625" style="12" customWidth="1"/>
    <col min="7182" max="7182" width="4.7109375" style="12" customWidth="1"/>
    <col min="7183" max="7424" width="9.140625" style="12"/>
    <col min="7425" max="7427" width="2.5703125" style="12" customWidth="1"/>
    <col min="7428" max="7429" width="2.7109375" style="12" customWidth="1"/>
    <col min="7430" max="7430" width="2.42578125" style="12" customWidth="1"/>
    <col min="7431" max="7431" width="25.7109375" style="12" customWidth="1"/>
    <col min="7432" max="7432" width="3.7109375" style="12" customWidth="1"/>
    <col min="7433" max="7434" width="14.140625" style="12" customWidth="1"/>
    <col min="7435" max="7435" width="4.140625" style="12" customWidth="1"/>
    <col min="7436" max="7436" width="4.42578125" style="12" customWidth="1"/>
    <col min="7437" max="7437" width="4.140625" style="12" customWidth="1"/>
    <col min="7438" max="7438" width="4.7109375" style="12" customWidth="1"/>
    <col min="7439" max="7680" width="9.140625" style="12"/>
    <col min="7681" max="7683" width="2.5703125" style="12" customWidth="1"/>
    <col min="7684" max="7685" width="2.7109375" style="12" customWidth="1"/>
    <col min="7686" max="7686" width="2.42578125" style="12" customWidth="1"/>
    <col min="7687" max="7687" width="25.7109375" style="12" customWidth="1"/>
    <col min="7688" max="7688" width="3.7109375" style="12" customWidth="1"/>
    <col min="7689" max="7690" width="14.140625" style="12" customWidth="1"/>
    <col min="7691" max="7691" width="4.140625" style="12" customWidth="1"/>
    <col min="7692" max="7692" width="4.42578125" style="12" customWidth="1"/>
    <col min="7693" max="7693" width="4.140625" style="12" customWidth="1"/>
    <col min="7694" max="7694" width="4.7109375" style="12" customWidth="1"/>
    <col min="7695" max="7936" width="9.140625" style="12"/>
    <col min="7937" max="7939" width="2.5703125" style="12" customWidth="1"/>
    <col min="7940" max="7941" width="2.7109375" style="12" customWidth="1"/>
    <col min="7942" max="7942" width="2.42578125" style="12" customWidth="1"/>
    <col min="7943" max="7943" width="25.7109375" style="12" customWidth="1"/>
    <col min="7944" max="7944" width="3.7109375" style="12" customWidth="1"/>
    <col min="7945" max="7946" width="14.140625" style="12" customWidth="1"/>
    <col min="7947" max="7947" width="4.140625" style="12" customWidth="1"/>
    <col min="7948" max="7948" width="4.42578125" style="12" customWidth="1"/>
    <col min="7949" max="7949" width="4.140625" style="12" customWidth="1"/>
    <col min="7950" max="7950" width="4.7109375" style="12" customWidth="1"/>
    <col min="7951" max="8192" width="9.140625" style="12"/>
    <col min="8193" max="8195" width="2.5703125" style="12" customWidth="1"/>
    <col min="8196" max="8197" width="2.7109375" style="12" customWidth="1"/>
    <col min="8198" max="8198" width="2.42578125" style="12" customWidth="1"/>
    <col min="8199" max="8199" width="25.7109375" style="12" customWidth="1"/>
    <col min="8200" max="8200" width="3.7109375" style="12" customWidth="1"/>
    <col min="8201" max="8202" width="14.140625" style="12" customWidth="1"/>
    <col min="8203" max="8203" width="4.140625" style="12" customWidth="1"/>
    <col min="8204" max="8204" width="4.42578125" style="12" customWidth="1"/>
    <col min="8205" max="8205" width="4.140625" style="12" customWidth="1"/>
    <col min="8206" max="8206" width="4.7109375" style="12" customWidth="1"/>
    <col min="8207" max="8448" width="9.140625" style="12"/>
    <col min="8449" max="8451" width="2.5703125" style="12" customWidth="1"/>
    <col min="8452" max="8453" width="2.7109375" style="12" customWidth="1"/>
    <col min="8454" max="8454" width="2.42578125" style="12" customWidth="1"/>
    <col min="8455" max="8455" width="25.7109375" style="12" customWidth="1"/>
    <col min="8456" max="8456" width="3.7109375" style="12" customWidth="1"/>
    <col min="8457" max="8458" width="14.140625" style="12" customWidth="1"/>
    <col min="8459" max="8459" width="4.140625" style="12" customWidth="1"/>
    <col min="8460" max="8460" width="4.42578125" style="12" customWidth="1"/>
    <col min="8461" max="8461" width="4.140625" style="12" customWidth="1"/>
    <col min="8462" max="8462" width="4.7109375" style="12" customWidth="1"/>
    <col min="8463" max="8704" width="9.140625" style="12"/>
    <col min="8705" max="8707" width="2.5703125" style="12" customWidth="1"/>
    <col min="8708" max="8709" width="2.7109375" style="12" customWidth="1"/>
    <col min="8710" max="8710" width="2.42578125" style="12" customWidth="1"/>
    <col min="8711" max="8711" width="25.7109375" style="12" customWidth="1"/>
    <col min="8712" max="8712" width="3.7109375" style="12" customWidth="1"/>
    <col min="8713" max="8714" width="14.140625" style="12" customWidth="1"/>
    <col min="8715" max="8715" width="4.140625" style="12" customWidth="1"/>
    <col min="8716" max="8716" width="4.42578125" style="12" customWidth="1"/>
    <col min="8717" max="8717" width="4.140625" style="12" customWidth="1"/>
    <col min="8718" max="8718" width="4.7109375" style="12" customWidth="1"/>
    <col min="8719" max="8960" width="9.140625" style="12"/>
    <col min="8961" max="8963" width="2.5703125" style="12" customWidth="1"/>
    <col min="8964" max="8965" width="2.7109375" style="12" customWidth="1"/>
    <col min="8966" max="8966" width="2.42578125" style="12" customWidth="1"/>
    <col min="8967" max="8967" width="25.7109375" style="12" customWidth="1"/>
    <col min="8968" max="8968" width="3.7109375" style="12" customWidth="1"/>
    <col min="8969" max="8970" width="14.140625" style="12" customWidth="1"/>
    <col min="8971" max="8971" width="4.140625" style="12" customWidth="1"/>
    <col min="8972" max="8972" width="4.42578125" style="12" customWidth="1"/>
    <col min="8973" max="8973" width="4.140625" style="12" customWidth="1"/>
    <col min="8974" max="8974" width="4.7109375" style="12" customWidth="1"/>
    <col min="8975" max="9216" width="9.140625" style="12"/>
    <col min="9217" max="9219" width="2.5703125" style="12" customWidth="1"/>
    <col min="9220" max="9221" width="2.7109375" style="12" customWidth="1"/>
    <col min="9222" max="9222" width="2.42578125" style="12" customWidth="1"/>
    <col min="9223" max="9223" width="25.7109375" style="12" customWidth="1"/>
    <col min="9224" max="9224" width="3.7109375" style="12" customWidth="1"/>
    <col min="9225" max="9226" width="14.140625" style="12" customWidth="1"/>
    <col min="9227" max="9227" width="4.140625" style="12" customWidth="1"/>
    <col min="9228" max="9228" width="4.42578125" style="12" customWidth="1"/>
    <col min="9229" max="9229" width="4.140625" style="12" customWidth="1"/>
    <col min="9230" max="9230" width="4.7109375" style="12" customWidth="1"/>
    <col min="9231" max="9472" width="9.140625" style="12"/>
    <col min="9473" max="9475" width="2.5703125" style="12" customWidth="1"/>
    <col min="9476" max="9477" width="2.7109375" style="12" customWidth="1"/>
    <col min="9478" max="9478" width="2.42578125" style="12" customWidth="1"/>
    <col min="9479" max="9479" width="25.7109375" style="12" customWidth="1"/>
    <col min="9480" max="9480" width="3.7109375" style="12" customWidth="1"/>
    <col min="9481" max="9482" width="14.140625" style="12" customWidth="1"/>
    <col min="9483" max="9483" width="4.140625" style="12" customWidth="1"/>
    <col min="9484" max="9484" width="4.42578125" style="12" customWidth="1"/>
    <col min="9485" max="9485" width="4.140625" style="12" customWidth="1"/>
    <col min="9486" max="9486" width="4.7109375" style="12" customWidth="1"/>
    <col min="9487" max="9728" width="9.140625" style="12"/>
    <col min="9729" max="9731" width="2.5703125" style="12" customWidth="1"/>
    <col min="9732" max="9733" width="2.7109375" style="12" customWidth="1"/>
    <col min="9734" max="9734" width="2.42578125" style="12" customWidth="1"/>
    <col min="9735" max="9735" width="25.7109375" style="12" customWidth="1"/>
    <col min="9736" max="9736" width="3.7109375" style="12" customWidth="1"/>
    <col min="9737" max="9738" width="14.140625" style="12" customWidth="1"/>
    <col min="9739" max="9739" width="4.140625" style="12" customWidth="1"/>
    <col min="9740" max="9740" width="4.42578125" style="12" customWidth="1"/>
    <col min="9741" max="9741" width="4.140625" style="12" customWidth="1"/>
    <col min="9742" max="9742" width="4.7109375" style="12" customWidth="1"/>
    <col min="9743" max="9984" width="9.140625" style="12"/>
    <col min="9985" max="9987" width="2.5703125" style="12" customWidth="1"/>
    <col min="9988" max="9989" width="2.7109375" style="12" customWidth="1"/>
    <col min="9990" max="9990" width="2.42578125" style="12" customWidth="1"/>
    <col min="9991" max="9991" width="25.7109375" style="12" customWidth="1"/>
    <col min="9992" max="9992" width="3.7109375" style="12" customWidth="1"/>
    <col min="9993" max="9994" width="14.140625" style="12" customWidth="1"/>
    <col min="9995" max="9995" width="4.140625" style="12" customWidth="1"/>
    <col min="9996" max="9996" width="4.42578125" style="12" customWidth="1"/>
    <col min="9997" max="9997" width="4.140625" style="12" customWidth="1"/>
    <col min="9998" max="9998" width="4.7109375" style="12" customWidth="1"/>
    <col min="9999" max="10240" width="9.140625" style="12"/>
    <col min="10241" max="10243" width="2.5703125" style="12" customWidth="1"/>
    <col min="10244" max="10245" width="2.7109375" style="12" customWidth="1"/>
    <col min="10246" max="10246" width="2.42578125" style="12" customWidth="1"/>
    <col min="10247" max="10247" width="25.7109375" style="12" customWidth="1"/>
    <col min="10248" max="10248" width="3.7109375" style="12" customWidth="1"/>
    <col min="10249" max="10250" width="14.140625" style="12" customWidth="1"/>
    <col min="10251" max="10251" width="4.140625" style="12" customWidth="1"/>
    <col min="10252" max="10252" width="4.42578125" style="12" customWidth="1"/>
    <col min="10253" max="10253" width="4.140625" style="12" customWidth="1"/>
    <col min="10254" max="10254" width="4.7109375" style="12" customWidth="1"/>
    <col min="10255" max="10496" width="9.140625" style="12"/>
    <col min="10497" max="10499" width="2.5703125" style="12" customWidth="1"/>
    <col min="10500" max="10501" width="2.7109375" style="12" customWidth="1"/>
    <col min="10502" max="10502" width="2.42578125" style="12" customWidth="1"/>
    <col min="10503" max="10503" width="25.7109375" style="12" customWidth="1"/>
    <col min="10504" max="10504" width="3.7109375" style="12" customWidth="1"/>
    <col min="10505" max="10506" width="14.140625" style="12" customWidth="1"/>
    <col min="10507" max="10507" width="4.140625" style="12" customWidth="1"/>
    <col min="10508" max="10508" width="4.42578125" style="12" customWidth="1"/>
    <col min="10509" max="10509" width="4.140625" style="12" customWidth="1"/>
    <col min="10510" max="10510" width="4.7109375" style="12" customWidth="1"/>
    <col min="10511" max="10752" width="9.140625" style="12"/>
    <col min="10753" max="10755" width="2.5703125" style="12" customWidth="1"/>
    <col min="10756" max="10757" width="2.7109375" style="12" customWidth="1"/>
    <col min="10758" max="10758" width="2.42578125" style="12" customWidth="1"/>
    <col min="10759" max="10759" width="25.7109375" style="12" customWidth="1"/>
    <col min="10760" max="10760" width="3.7109375" style="12" customWidth="1"/>
    <col min="10761" max="10762" width="14.140625" style="12" customWidth="1"/>
    <col min="10763" max="10763" width="4.140625" style="12" customWidth="1"/>
    <col min="10764" max="10764" width="4.42578125" style="12" customWidth="1"/>
    <col min="10765" max="10765" width="4.140625" style="12" customWidth="1"/>
    <col min="10766" max="10766" width="4.7109375" style="12" customWidth="1"/>
    <col min="10767" max="11008" width="9.140625" style="12"/>
    <col min="11009" max="11011" width="2.5703125" style="12" customWidth="1"/>
    <col min="11012" max="11013" width="2.7109375" style="12" customWidth="1"/>
    <col min="11014" max="11014" width="2.42578125" style="12" customWidth="1"/>
    <col min="11015" max="11015" width="25.7109375" style="12" customWidth="1"/>
    <col min="11016" max="11016" width="3.7109375" style="12" customWidth="1"/>
    <col min="11017" max="11018" width="14.140625" style="12" customWidth="1"/>
    <col min="11019" max="11019" width="4.140625" style="12" customWidth="1"/>
    <col min="11020" max="11020" width="4.42578125" style="12" customWidth="1"/>
    <col min="11021" max="11021" width="4.140625" style="12" customWidth="1"/>
    <col min="11022" max="11022" width="4.7109375" style="12" customWidth="1"/>
    <col min="11023" max="11264" width="9.140625" style="12"/>
    <col min="11265" max="11267" width="2.5703125" style="12" customWidth="1"/>
    <col min="11268" max="11269" width="2.7109375" style="12" customWidth="1"/>
    <col min="11270" max="11270" width="2.42578125" style="12" customWidth="1"/>
    <col min="11271" max="11271" width="25.7109375" style="12" customWidth="1"/>
    <col min="11272" max="11272" width="3.7109375" style="12" customWidth="1"/>
    <col min="11273" max="11274" width="14.140625" style="12" customWidth="1"/>
    <col min="11275" max="11275" width="4.140625" style="12" customWidth="1"/>
    <col min="11276" max="11276" width="4.42578125" style="12" customWidth="1"/>
    <col min="11277" max="11277" width="4.140625" style="12" customWidth="1"/>
    <col min="11278" max="11278" width="4.7109375" style="12" customWidth="1"/>
    <col min="11279" max="11520" width="9.140625" style="12"/>
    <col min="11521" max="11523" width="2.5703125" style="12" customWidth="1"/>
    <col min="11524" max="11525" width="2.7109375" style="12" customWidth="1"/>
    <col min="11526" max="11526" width="2.42578125" style="12" customWidth="1"/>
    <col min="11527" max="11527" width="25.7109375" style="12" customWidth="1"/>
    <col min="11528" max="11528" width="3.7109375" style="12" customWidth="1"/>
    <col min="11529" max="11530" width="14.140625" style="12" customWidth="1"/>
    <col min="11531" max="11531" width="4.140625" style="12" customWidth="1"/>
    <col min="11532" max="11532" width="4.42578125" style="12" customWidth="1"/>
    <col min="11533" max="11533" width="4.140625" style="12" customWidth="1"/>
    <col min="11534" max="11534" width="4.7109375" style="12" customWidth="1"/>
    <col min="11535" max="11776" width="9.140625" style="12"/>
    <col min="11777" max="11779" width="2.5703125" style="12" customWidth="1"/>
    <col min="11780" max="11781" width="2.7109375" style="12" customWidth="1"/>
    <col min="11782" max="11782" width="2.42578125" style="12" customWidth="1"/>
    <col min="11783" max="11783" width="25.7109375" style="12" customWidth="1"/>
    <col min="11784" max="11784" width="3.7109375" style="12" customWidth="1"/>
    <col min="11785" max="11786" width="14.140625" style="12" customWidth="1"/>
    <col min="11787" max="11787" width="4.140625" style="12" customWidth="1"/>
    <col min="11788" max="11788" width="4.42578125" style="12" customWidth="1"/>
    <col min="11789" max="11789" width="4.140625" style="12" customWidth="1"/>
    <col min="11790" max="11790" width="4.7109375" style="12" customWidth="1"/>
    <col min="11791" max="12032" width="9.140625" style="12"/>
    <col min="12033" max="12035" width="2.5703125" style="12" customWidth="1"/>
    <col min="12036" max="12037" width="2.7109375" style="12" customWidth="1"/>
    <col min="12038" max="12038" width="2.42578125" style="12" customWidth="1"/>
    <col min="12039" max="12039" width="25.7109375" style="12" customWidth="1"/>
    <col min="12040" max="12040" width="3.7109375" style="12" customWidth="1"/>
    <col min="12041" max="12042" width="14.140625" style="12" customWidth="1"/>
    <col min="12043" max="12043" width="4.140625" style="12" customWidth="1"/>
    <col min="12044" max="12044" width="4.42578125" style="12" customWidth="1"/>
    <col min="12045" max="12045" width="4.140625" style="12" customWidth="1"/>
    <col min="12046" max="12046" width="4.7109375" style="12" customWidth="1"/>
    <col min="12047" max="12288" width="9.140625" style="12"/>
    <col min="12289" max="12291" width="2.5703125" style="12" customWidth="1"/>
    <col min="12292" max="12293" width="2.7109375" style="12" customWidth="1"/>
    <col min="12294" max="12294" width="2.42578125" style="12" customWidth="1"/>
    <col min="12295" max="12295" width="25.7109375" style="12" customWidth="1"/>
    <col min="12296" max="12296" width="3.7109375" style="12" customWidth="1"/>
    <col min="12297" max="12298" width="14.140625" style="12" customWidth="1"/>
    <col min="12299" max="12299" width="4.140625" style="12" customWidth="1"/>
    <col min="12300" max="12300" width="4.42578125" style="12" customWidth="1"/>
    <col min="12301" max="12301" width="4.140625" style="12" customWidth="1"/>
    <col min="12302" max="12302" width="4.7109375" style="12" customWidth="1"/>
    <col min="12303" max="12544" width="9.140625" style="12"/>
    <col min="12545" max="12547" width="2.5703125" style="12" customWidth="1"/>
    <col min="12548" max="12549" width="2.7109375" style="12" customWidth="1"/>
    <col min="12550" max="12550" width="2.42578125" style="12" customWidth="1"/>
    <col min="12551" max="12551" width="25.7109375" style="12" customWidth="1"/>
    <col min="12552" max="12552" width="3.7109375" style="12" customWidth="1"/>
    <col min="12553" max="12554" width="14.140625" style="12" customWidth="1"/>
    <col min="12555" max="12555" width="4.140625" style="12" customWidth="1"/>
    <col min="12556" max="12556" width="4.42578125" style="12" customWidth="1"/>
    <col min="12557" max="12557" width="4.140625" style="12" customWidth="1"/>
    <col min="12558" max="12558" width="4.7109375" style="12" customWidth="1"/>
    <col min="12559" max="12800" width="9.140625" style="12"/>
    <col min="12801" max="12803" width="2.5703125" style="12" customWidth="1"/>
    <col min="12804" max="12805" width="2.7109375" style="12" customWidth="1"/>
    <col min="12806" max="12806" width="2.42578125" style="12" customWidth="1"/>
    <col min="12807" max="12807" width="25.7109375" style="12" customWidth="1"/>
    <col min="12808" max="12808" width="3.7109375" style="12" customWidth="1"/>
    <col min="12809" max="12810" width="14.140625" style="12" customWidth="1"/>
    <col min="12811" max="12811" width="4.140625" style="12" customWidth="1"/>
    <col min="12812" max="12812" width="4.42578125" style="12" customWidth="1"/>
    <col min="12813" max="12813" width="4.140625" style="12" customWidth="1"/>
    <col min="12814" max="12814" width="4.7109375" style="12" customWidth="1"/>
    <col min="12815" max="13056" width="9.140625" style="12"/>
    <col min="13057" max="13059" width="2.5703125" style="12" customWidth="1"/>
    <col min="13060" max="13061" width="2.7109375" style="12" customWidth="1"/>
    <col min="13062" max="13062" width="2.42578125" style="12" customWidth="1"/>
    <col min="13063" max="13063" width="25.7109375" style="12" customWidth="1"/>
    <col min="13064" max="13064" width="3.7109375" style="12" customWidth="1"/>
    <col min="13065" max="13066" width="14.140625" style="12" customWidth="1"/>
    <col min="13067" max="13067" width="4.140625" style="12" customWidth="1"/>
    <col min="13068" max="13068" width="4.42578125" style="12" customWidth="1"/>
    <col min="13069" max="13069" width="4.140625" style="12" customWidth="1"/>
    <col min="13070" max="13070" width="4.7109375" style="12" customWidth="1"/>
    <col min="13071" max="13312" width="9.140625" style="12"/>
    <col min="13313" max="13315" width="2.5703125" style="12" customWidth="1"/>
    <col min="13316" max="13317" width="2.7109375" style="12" customWidth="1"/>
    <col min="13318" max="13318" width="2.42578125" style="12" customWidth="1"/>
    <col min="13319" max="13319" width="25.7109375" style="12" customWidth="1"/>
    <col min="13320" max="13320" width="3.7109375" style="12" customWidth="1"/>
    <col min="13321" max="13322" width="14.140625" style="12" customWidth="1"/>
    <col min="13323" max="13323" width="4.140625" style="12" customWidth="1"/>
    <col min="13324" max="13324" width="4.42578125" style="12" customWidth="1"/>
    <col min="13325" max="13325" width="4.140625" style="12" customWidth="1"/>
    <col min="13326" max="13326" width="4.7109375" style="12" customWidth="1"/>
    <col min="13327" max="13568" width="9.140625" style="12"/>
    <col min="13569" max="13571" width="2.5703125" style="12" customWidth="1"/>
    <col min="13572" max="13573" width="2.7109375" style="12" customWidth="1"/>
    <col min="13574" max="13574" width="2.42578125" style="12" customWidth="1"/>
    <col min="13575" max="13575" width="25.7109375" style="12" customWidth="1"/>
    <col min="13576" max="13576" width="3.7109375" style="12" customWidth="1"/>
    <col min="13577" max="13578" width="14.140625" style="12" customWidth="1"/>
    <col min="13579" max="13579" width="4.140625" style="12" customWidth="1"/>
    <col min="13580" max="13580" width="4.42578125" style="12" customWidth="1"/>
    <col min="13581" max="13581" width="4.140625" style="12" customWidth="1"/>
    <col min="13582" max="13582" width="4.7109375" style="12" customWidth="1"/>
    <col min="13583" max="13824" width="9.140625" style="12"/>
    <col min="13825" max="13827" width="2.5703125" style="12" customWidth="1"/>
    <col min="13828" max="13829" width="2.7109375" style="12" customWidth="1"/>
    <col min="13830" max="13830" width="2.42578125" style="12" customWidth="1"/>
    <col min="13831" max="13831" width="25.7109375" style="12" customWidth="1"/>
    <col min="13832" max="13832" width="3.7109375" style="12" customWidth="1"/>
    <col min="13833" max="13834" width="14.140625" style="12" customWidth="1"/>
    <col min="13835" max="13835" width="4.140625" style="12" customWidth="1"/>
    <col min="13836" max="13836" width="4.42578125" style="12" customWidth="1"/>
    <col min="13837" max="13837" width="4.140625" style="12" customWidth="1"/>
    <col min="13838" max="13838" width="4.7109375" style="12" customWidth="1"/>
    <col min="13839" max="14080" width="9.140625" style="12"/>
    <col min="14081" max="14083" width="2.5703125" style="12" customWidth="1"/>
    <col min="14084" max="14085" width="2.7109375" style="12" customWidth="1"/>
    <col min="14086" max="14086" width="2.42578125" style="12" customWidth="1"/>
    <col min="14087" max="14087" width="25.7109375" style="12" customWidth="1"/>
    <col min="14088" max="14088" width="3.7109375" style="12" customWidth="1"/>
    <col min="14089" max="14090" width="14.140625" style="12" customWidth="1"/>
    <col min="14091" max="14091" width="4.140625" style="12" customWidth="1"/>
    <col min="14092" max="14092" width="4.42578125" style="12" customWidth="1"/>
    <col min="14093" max="14093" width="4.140625" style="12" customWidth="1"/>
    <col min="14094" max="14094" width="4.7109375" style="12" customWidth="1"/>
    <col min="14095" max="14336" width="9.140625" style="12"/>
    <col min="14337" max="14339" width="2.5703125" style="12" customWidth="1"/>
    <col min="14340" max="14341" width="2.7109375" style="12" customWidth="1"/>
    <col min="14342" max="14342" width="2.42578125" style="12" customWidth="1"/>
    <col min="14343" max="14343" width="25.7109375" style="12" customWidth="1"/>
    <col min="14344" max="14344" width="3.7109375" style="12" customWidth="1"/>
    <col min="14345" max="14346" width="14.140625" style="12" customWidth="1"/>
    <col min="14347" max="14347" width="4.140625" style="12" customWidth="1"/>
    <col min="14348" max="14348" width="4.42578125" style="12" customWidth="1"/>
    <col min="14349" max="14349" width="4.140625" style="12" customWidth="1"/>
    <col min="14350" max="14350" width="4.7109375" style="12" customWidth="1"/>
    <col min="14351" max="14592" width="9.140625" style="12"/>
    <col min="14593" max="14595" width="2.5703125" style="12" customWidth="1"/>
    <col min="14596" max="14597" width="2.7109375" style="12" customWidth="1"/>
    <col min="14598" max="14598" width="2.42578125" style="12" customWidth="1"/>
    <col min="14599" max="14599" width="25.7109375" style="12" customWidth="1"/>
    <col min="14600" max="14600" width="3.7109375" style="12" customWidth="1"/>
    <col min="14601" max="14602" width="14.140625" style="12" customWidth="1"/>
    <col min="14603" max="14603" width="4.140625" style="12" customWidth="1"/>
    <col min="14604" max="14604" width="4.42578125" style="12" customWidth="1"/>
    <col min="14605" max="14605" width="4.140625" style="12" customWidth="1"/>
    <col min="14606" max="14606" width="4.7109375" style="12" customWidth="1"/>
    <col min="14607" max="14848" width="9.140625" style="12"/>
    <col min="14849" max="14851" width="2.5703125" style="12" customWidth="1"/>
    <col min="14852" max="14853" width="2.7109375" style="12" customWidth="1"/>
    <col min="14854" max="14854" width="2.42578125" style="12" customWidth="1"/>
    <col min="14855" max="14855" width="25.7109375" style="12" customWidth="1"/>
    <col min="14856" max="14856" width="3.7109375" style="12" customWidth="1"/>
    <col min="14857" max="14858" width="14.140625" style="12" customWidth="1"/>
    <col min="14859" max="14859" width="4.140625" style="12" customWidth="1"/>
    <col min="14860" max="14860" width="4.42578125" style="12" customWidth="1"/>
    <col min="14861" max="14861" width="4.140625" style="12" customWidth="1"/>
    <col min="14862" max="14862" width="4.7109375" style="12" customWidth="1"/>
    <col min="14863" max="15104" width="9.140625" style="12"/>
    <col min="15105" max="15107" width="2.5703125" style="12" customWidth="1"/>
    <col min="15108" max="15109" width="2.7109375" style="12" customWidth="1"/>
    <col min="15110" max="15110" width="2.42578125" style="12" customWidth="1"/>
    <col min="15111" max="15111" width="25.7109375" style="12" customWidth="1"/>
    <col min="15112" max="15112" width="3.7109375" style="12" customWidth="1"/>
    <col min="15113" max="15114" width="14.140625" style="12" customWidth="1"/>
    <col min="15115" max="15115" width="4.140625" style="12" customWidth="1"/>
    <col min="15116" max="15116" width="4.42578125" style="12" customWidth="1"/>
    <col min="15117" max="15117" width="4.140625" style="12" customWidth="1"/>
    <col min="15118" max="15118" width="4.7109375" style="12" customWidth="1"/>
    <col min="15119" max="15360" width="9.140625" style="12"/>
    <col min="15361" max="15363" width="2.5703125" style="12" customWidth="1"/>
    <col min="15364" max="15365" width="2.7109375" style="12" customWidth="1"/>
    <col min="15366" max="15366" width="2.42578125" style="12" customWidth="1"/>
    <col min="15367" max="15367" width="25.7109375" style="12" customWidth="1"/>
    <col min="15368" max="15368" width="3.7109375" style="12" customWidth="1"/>
    <col min="15369" max="15370" width="14.140625" style="12" customWidth="1"/>
    <col min="15371" max="15371" width="4.140625" style="12" customWidth="1"/>
    <col min="15372" max="15372" width="4.42578125" style="12" customWidth="1"/>
    <col min="15373" max="15373" width="4.140625" style="12" customWidth="1"/>
    <col min="15374" max="15374" width="4.7109375" style="12" customWidth="1"/>
    <col min="15375" max="15616" width="9.140625" style="12"/>
    <col min="15617" max="15619" width="2.5703125" style="12" customWidth="1"/>
    <col min="15620" max="15621" width="2.7109375" style="12" customWidth="1"/>
    <col min="15622" max="15622" width="2.42578125" style="12" customWidth="1"/>
    <col min="15623" max="15623" width="25.7109375" style="12" customWidth="1"/>
    <col min="15624" max="15624" width="3.7109375" style="12" customWidth="1"/>
    <col min="15625" max="15626" width="14.140625" style="12" customWidth="1"/>
    <col min="15627" max="15627" width="4.140625" style="12" customWidth="1"/>
    <col min="15628" max="15628" width="4.42578125" style="12" customWidth="1"/>
    <col min="15629" max="15629" width="4.140625" style="12" customWidth="1"/>
    <col min="15630" max="15630" width="4.7109375" style="12" customWidth="1"/>
    <col min="15631" max="15872" width="9.140625" style="12"/>
    <col min="15873" max="15875" width="2.5703125" style="12" customWidth="1"/>
    <col min="15876" max="15877" width="2.7109375" style="12" customWidth="1"/>
    <col min="15878" max="15878" width="2.42578125" style="12" customWidth="1"/>
    <col min="15879" max="15879" width="25.7109375" style="12" customWidth="1"/>
    <col min="15880" max="15880" width="3.7109375" style="12" customWidth="1"/>
    <col min="15881" max="15882" width="14.140625" style="12" customWidth="1"/>
    <col min="15883" max="15883" width="4.140625" style="12" customWidth="1"/>
    <col min="15884" max="15884" width="4.42578125" style="12" customWidth="1"/>
    <col min="15885" max="15885" width="4.140625" style="12" customWidth="1"/>
    <col min="15886" max="15886" width="4.7109375" style="12" customWidth="1"/>
    <col min="15887" max="16128" width="9.140625" style="12"/>
    <col min="16129" max="16131" width="2.5703125" style="12" customWidth="1"/>
    <col min="16132" max="16133" width="2.7109375" style="12" customWidth="1"/>
    <col min="16134" max="16134" width="2.42578125" style="12" customWidth="1"/>
    <col min="16135" max="16135" width="25.7109375" style="12" customWidth="1"/>
    <col min="16136" max="16136" width="3.7109375" style="12" customWidth="1"/>
    <col min="16137" max="16138" width="14.140625" style="12" customWidth="1"/>
    <col min="16139" max="16139" width="4.140625" style="12" customWidth="1"/>
    <col min="16140" max="16140" width="4.42578125" style="12" customWidth="1"/>
    <col min="16141" max="16141" width="4.140625" style="12" customWidth="1"/>
    <col min="16142" max="16142" width="4.7109375" style="12" customWidth="1"/>
    <col min="16143" max="16384" width="9.140625" style="12"/>
  </cols>
  <sheetData>
    <row r="1" spans="4:14" ht="13.5" customHeight="1" x14ac:dyDescent="0.2">
      <c r="I1" s="106" t="s">
        <v>155</v>
      </c>
      <c r="J1" s="106"/>
      <c r="K1" s="106"/>
      <c r="L1" s="106"/>
      <c r="M1" s="106"/>
      <c r="N1" s="106"/>
    </row>
    <row r="2" spans="4:14" ht="12" customHeight="1" x14ac:dyDescent="0.2">
      <c r="I2" s="107" t="s">
        <v>156</v>
      </c>
      <c r="J2" s="107"/>
      <c r="K2" s="107"/>
      <c r="L2" s="107"/>
      <c r="M2" s="107"/>
      <c r="N2" s="107"/>
    </row>
    <row r="3" spans="4:14" ht="19.5" customHeight="1" x14ac:dyDescent="0.2">
      <c r="I3" s="107" t="s">
        <v>157</v>
      </c>
      <c r="J3" s="108"/>
      <c r="K3" s="108"/>
      <c r="L3" s="108"/>
      <c r="M3" s="108"/>
      <c r="N3" s="108"/>
    </row>
    <row r="4" spans="4:14" ht="19.5" customHeight="1" x14ac:dyDescent="0.2">
      <c r="I4" s="109"/>
      <c r="J4" s="110"/>
      <c r="K4" s="110"/>
      <c r="L4" s="110"/>
      <c r="M4" s="110"/>
      <c r="N4" s="110"/>
    </row>
    <row r="5" spans="4:14" ht="12" customHeight="1" x14ac:dyDescent="0.2">
      <c r="G5" s="111" t="s">
        <v>4</v>
      </c>
      <c r="H5" s="111"/>
      <c r="I5" s="111"/>
      <c r="J5" s="111"/>
      <c r="K5" s="109"/>
      <c r="L5" s="109"/>
      <c r="M5" s="109"/>
      <c r="N5" s="109"/>
    </row>
    <row r="6" spans="4:14" ht="12" customHeight="1" x14ac:dyDescent="0.2">
      <c r="G6" s="112" t="s">
        <v>158</v>
      </c>
      <c r="H6" s="112"/>
      <c r="I6" s="112"/>
      <c r="J6" s="112"/>
      <c r="K6" s="109"/>
      <c r="L6" s="109"/>
      <c r="M6" s="109"/>
      <c r="N6" s="109"/>
    </row>
    <row r="7" spans="4:14" ht="12" customHeight="1" x14ac:dyDescent="0.2">
      <c r="I7" s="109"/>
      <c r="J7" s="109"/>
      <c r="K7" s="109"/>
      <c r="L7" s="109"/>
      <c r="M7" s="109"/>
      <c r="N7" s="109"/>
    </row>
    <row r="8" spans="4:14" ht="12" customHeight="1" x14ac:dyDescent="0.2">
      <c r="D8" s="113" t="s">
        <v>159</v>
      </c>
      <c r="E8" s="113"/>
      <c r="F8" s="113"/>
      <c r="G8" s="113"/>
      <c r="H8" s="113"/>
      <c r="I8" s="113"/>
      <c r="J8" s="113"/>
      <c r="K8" s="113"/>
      <c r="L8" s="113"/>
      <c r="M8" s="109"/>
      <c r="N8" s="109"/>
    </row>
    <row r="9" spans="4:14" ht="12" customHeight="1" x14ac:dyDescent="0.2">
      <c r="G9" s="113" t="s">
        <v>160</v>
      </c>
      <c r="H9" s="113"/>
      <c r="I9" s="113"/>
      <c r="J9" s="113"/>
      <c r="K9" s="113"/>
      <c r="L9" s="113"/>
      <c r="M9" s="109"/>
      <c r="N9" s="109"/>
    </row>
    <row r="10" spans="4:14" ht="12" customHeight="1" x14ac:dyDescent="0.2">
      <c r="G10" s="114" t="s">
        <v>8</v>
      </c>
      <c r="H10" s="114"/>
      <c r="I10" s="114"/>
      <c r="J10" s="114"/>
      <c r="K10" s="115"/>
      <c r="L10" s="115"/>
      <c r="M10" s="109"/>
      <c r="N10" s="109"/>
    </row>
    <row r="11" spans="4:14" ht="12" customHeight="1" x14ac:dyDescent="0.2">
      <c r="G11" s="116" t="s">
        <v>161</v>
      </c>
      <c r="H11" s="116"/>
      <c r="I11" s="117"/>
      <c r="J11" s="117"/>
      <c r="K11" s="109"/>
      <c r="L11" s="109"/>
      <c r="M11" s="109"/>
      <c r="N11" s="109"/>
    </row>
    <row r="12" spans="4:14" ht="12" customHeight="1" x14ac:dyDescent="0.2">
      <c r="I12" s="109"/>
      <c r="J12" s="109"/>
      <c r="K12" s="109"/>
      <c r="L12" s="109"/>
      <c r="M12" s="109"/>
      <c r="N12" s="109"/>
    </row>
    <row r="13" spans="4:14" ht="12" customHeight="1" x14ac:dyDescent="0.2">
      <c r="G13" s="118" t="s">
        <v>162</v>
      </c>
      <c r="H13" s="118"/>
      <c r="I13" s="118"/>
      <c r="J13" s="109"/>
      <c r="K13" s="109"/>
      <c r="L13" s="109"/>
      <c r="M13" s="109"/>
      <c r="N13" s="109"/>
    </row>
    <row r="14" spans="4:14" ht="12" customHeight="1" x14ac:dyDescent="0.2">
      <c r="G14" s="19" t="s">
        <v>11</v>
      </c>
      <c r="H14" s="19"/>
      <c r="I14" s="19"/>
      <c r="J14" s="109"/>
      <c r="K14" s="109"/>
      <c r="L14" s="109"/>
      <c r="M14" s="109"/>
      <c r="N14" s="109"/>
    </row>
    <row r="15" spans="4:14" ht="13.5" customHeight="1" x14ac:dyDescent="0.2">
      <c r="G15" s="118" t="s">
        <v>12</v>
      </c>
      <c r="H15" s="118"/>
      <c r="I15" s="118"/>
      <c r="J15" s="109"/>
      <c r="K15" s="109"/>
      <c r="L15" s="109"/>
      <c r="M15" s="109"/>
      <c r="N15" s="109"/>
    </row>
    <row r="16" spans="4:14" ht="12" customHeight="1" x14ac:dyDescent="0.2">
      <c r="G16" s="19" t="s">
        <v>13</v>
      </c>
      <c r="H16" s="19"/>
      <c r="I16" s="19"/>
      <c r="J16" s="109"/>
      <c r="K16" s="109"/>
      <c r="L16" s="109"/>
      <c r="M16" s="109"/>
      <c r="N16" s="109"/>
    </row>
    <row r="17" spans="1:14" ht="13.5" customHeight="1" x14ac:dyDescent="0.2">
      <c r="I17" s="107"/>
      <c r="J17" s="107"/>
      <c r="K17" s="107"/>
      <c r="L17" s="107"/>
      <c r="M17" s="107"/>
      <c r="N17" s="107"/>
    </row>
    <row r="18" spans="1:14" ht="12" customHeight="1" x14ac:dyDescent="0.2">
      <c r="B18" s="119"/>
      <c r="C18" s="119"/>
      <c r="D18" s="119"/>
      <c r="E18" s="119"/>
      <c r="F18" s="119"/>
      <c r="G18" s="119"/>
      <c r="H18" s="119"/>
      <c r="I18" s="120" t="s">
        <v>124</v>
      </c>
      <c r="J18" s="121"/>
      <c r="K18" s="122" t="s">
        <v>163</v>
      </c>
    </row>
    <row r="19" spans="1:14" ht="12" customHeight="1" x14ac:dyDescent="0.2"/>
    <row r="20" spans="1:14" ht="12" customHeight="1" x14ac:dyDescent="0.2">
      <c r="B20" s="123" t="s">
        <v>164</v>
      </c>
      <c r="C20" s="123"/>
      <c r="D20" s="123"/>
      <c r="E20" s="123"/>
      <c r="F20" s="123"/>
      <c r="G20" s="123"/>
      <c r="H20" s="123"/>
      <c r="I20" s="120" t="s">
        <v>165</v>
      </c>
      <c r="J20" s="121"/>
      <c r="K20" s="122"/>
      <c r="L20" s="122"/>
      <c r="M20" s="122"/>
      <c r="N20" s="122"/>
    </row>
    <row r="21" spans="1:14" ht="12" customHeight="1" x14ac:dyDescent="0.2">
      <c r="B21" s="124"/>
      <c r="C21" s="124"/>
      <c r="D21" s="124"/>
      <c r="E21" s="124"/>
      <c r="F21" s="124"/>
      <c r="G21" s="124"/>
      <c r="H21" s="124"/>
    </row>
    <row r="22" spans="1:14" ht="12" customHeight="1" x14ac:dyDescent="0.2">
      <c r="B22" s="125" t="s">
        <v>166</v>
      </c>
      <c r="C22" s="125"/>
      <c r="D22" s="125"/>
      <c r="E22" s="125"/>
      <c r="F22" s="125"/>
      <c r="G22" s="125"/>
      <c r="H22" s="125"/>
    </row>
    <row r="23" spans="1:14" ht="13.5" customHeight="1" x14ac:dyDescent="0.2">
      <c r="J23" s="25" t="s">
        <v>167</v>
      </c>
    </row>
    <row r="24" spans="1:14" ht="12" customHeight="1" x14ac:dyDescent="0.2">
      <c r="A24" s="26" t="s">
        <v>168</v>
      </c>
      <c r="B24" s="126"/>
      <c r="C24" s="126"/>
      <c r="D24" s="126"/>
      <c r="E24" s="126"/>
      <c r="F24" s="127"/>
      <c r="G24" s="28" t="s">
        <v>169</v>
      </c>
      <c r="H24" s="30" t="s">
        <v>170</v>
      </c>
      <c r="I24" s="30" t="s">
        <v>171</v>
      </c>
      <c r="J24" s="30" t="s">
        <v>20</v>
      </c>
    </row>
    <row r="25" spans="1:14" ht="12" customHeight="1" x14ac:dyDescent="0.2">
      <c r="A25" s="128"/>
      <c r="B25" s="129"/>
      <c r="C25" s="129"/>
      <c r="D25" s="129"/>
      <c r="E25" s="129"/>
      <c r="F25" s="130"/>
      <c r="G25" s="33"/>
      <c r="H25" s="35"/>
      <c r="I25" s="35"/>
      <c r="J25" s="35"/>
    </row>
    <row r="26" spans="1:14" ht="27" customHeight="1" x14ac:dyDescent="0.2">
      <c r="A26" s="131"/>
      <c r="B26" s="132"/>
      <c r="C26" s="132"/>
      <c r="D26" s="132"/>
      <c r="E26" s="132"/>
      <c r="F26" s="133"/>
      <c r="G26" s="38"/>
      <c r="H26" s="40"/>
      <c r="I26" s="40"/>
      <c r="J26" s="40"/>
    </row>
    <row r="27" spans="1:14" ht="12" customHeight="1" x14ac:dyDescent="0.2">
      <c r="A27" s="41">
        <v>1</v>
      </c>
      <c r="B27" s="42"/>
      <c r="C27" s="42"/>
      <c r="D27" s="42"/>
      <c r="E27" s="42"/>
      <c r="F27" s="134"/>
      <c r="G27" s="43">
        <v>2</v>
      </c>
      <c r="H27" s="43">
        <v>3</v>
      </c>
      <c r="I27" s="43">
        <v>4</v>
      </c>
      <c r="J27" s="43">
        <v>5</v>
      </c>
    </row>
    <row r="28" spans="1:14" ht="14.25" customHeight="1" x14ac:dyDescent="0.2">
      <c r="A28" s="5">
        <v>2</v>
      </c>
      <c r="B28" s="44"/>
      <c r="C28" s="44"/>
      <c r="D28" s="44"/>
      <c r="E28" s="44"/>
      <c r="F28" s="44"/>
      <c r="G28" s="6" t="s">
        <v>172</v>
      </c>
      <c r="H28" s="5">
        <v>1</v>
      </c>
      <c r="I28" s="7">
        <f>I29+I35+I52+I66+I70+I84+I92</f>
        <v>5600.9000000000005</v>
      </c>
      <c r="J28" s="7">
        <f>J29+J35+J52+J66+J70+J84+J92</f>
        <v>4427.3999999999996</v>
      </c>
    </row>
    <row r="29" spans="1:14" ht="19.5" customHeight="1" x14ac:dyDescent="0.2">
      <c r="A29" s="8">
        <v>2</v>
      </c>
      <c r="B29" s="8">
        <v>1</v>
      </c>
      <c r="C29" s="45"/>
      <c r="D29" s="45"/>
      <c r="E29" s="45"/>
      <c r="F29" s="45"/>
      <c r="G29" s="9" t="s">
        <v>173</v>
      </c>
      <c r="H29" s="8">
        <v>2</v>
      </c>
      <c r="I29" s="10">
        <f>I30+I33</f>
        <v>3038.1000000000004</v>
      </c>
      <c r="J29" s="10">
        <f>J30+J33</f>
        <v>2346.3999999999996</v>
      </c>
    </row>
    <row r="30" spans="1:14" ht="12" customHeight="1" x14ac:dyDescent="0.2">
      <c r="A30" s="45">
        <v>2</v>
      </c>
      <c r="B30" s="45">
        <v>1</v>
      </c>
      <c r="C30" s="45">
        <v>1</v>
      </c>
      <c r="D30" s="45"/>
      <c r="E30" s="45"/>
      <c r="F30" s="45"/>
      <c r="G30" s="46" t="s">
        <v>174</v>
      </c>
      <c r="H30" s="45">
        <v>3</v>
      </c>
      <c r="I30" s="48">
        <f>I31+I32</f>
        <v>2983.9000000000005</v>
      </c>
      <c r="J30" s="48">
        <f>J31+J32</f>
        <v>2308.3999999999996</v>
      </c>
    </row>
    <row r="31" spans="1:14" ht="12" customHeight="1" x14ac:dyDescent="0.2">
      <c r="A31" s="45">
        <v>2</v>
      </c>
      <c r="B31" s="45">
        <v>1</v>
      </c>
      <c r="C31" s="45">
        <v>1</v>
      </c>
      <c r="D31" s="45">
        <v>1</v>
      </c>
      <c r="E31" s="45">
        <v>1</v>
      </c>
      <c r="F31" s="45">
        <v>1</v>
      </c>
      <c r="G31" s="46" t="s">
        <v>175</v>
      </c>
      <c r="H31" s="45">
        <v>4</v>
      </c>
      <c r="I31" s="47">
        <v>2983.9000000000005</v>
      </c>
      <c r="J31" s="47">
        <v>2308.3999999999996</v>
      </c>
    </row>
    <row r="32" spans="1:14" ht="12" customHeight="1" x14ac:dyDescent="0.2">
      <c r="A32" s="45">
        <v>2</v>
      </c>
      <c r="B32" s="45">
        <v>1</v>
      </c>
      <c r="C32" s="45">
        <v>1</v>
      </c>
      <c r="D32" s="45">
        <v>1</v>
      </c>
      <c r="E32" s="45">
        <v>2</v>
      </c>
      <c r="F32" s="45">
        <v>1</v>
      </c>
      <c r="G32" s="46" t="s">
        <v>176</v>
      </c>
      <c r="H32" s="45">
        <v>5</v>
      </c>
      <c r="I32" s="47">
        <v>0</v>
      </c>
      <c r="J32" s="47">
        <v>0</v>
      </c>
    </row>
    <row r="33" spans="1:10" ht="13.5" customHeight="1" x14ac:dyDescent="0.2">
      <c r="A33" s="45">
        <v>2</v>
      </c>
      <c r="B33" s="45">
        <v>1</v>
      </c>
      <c r="C33" s="45">
        <v>2</v>
      </c>
      <c r="D33" s="45"/>
      <c r="E33" s="45"/>
      <c r="F33" s="45"/>
      <c r="G33" s="46" t="s">
        <v>177</v>
      </c>
      <c r="H33" s="45">
        <v>6</v>
      </c>
      <c r="I33" s="48">
        <f>I34</f>
        <v>54.200000000000017</v>
      </c>
      <c r="J33" s="48">
        <f>J34</f>
        <v>37.999999999999986</v>
      </c>
    </row>
    <row r="34" spans="1:10" ht="16.5" customHeight="1" x14ac:dyDescent="0.2">
      <c r="A34" s="45">
        <v>2</v>
      </c>
      <c r="B34" s="45">
        <v>1</v>
      </c>
      <c r="C34" s="45">
        <v>2</v>
      </c>
      <c r="D34" s="45">
        <v>1</v>
      </c>
      <c r="E34" s="45">
        <v>1</v>
      </c>
      <c r="F34" s="45">
        <v>1</v>
      </c>
      <c r="G34" s="46" t="s">
        <v>177</v>
      </c>
      <c r="H34" s="45">
        <v>7</v>
      </c>
      <c r="I34" s="47">
        <v>54.200000000000017</v>
      </c>
      <c r="J34" s="47">
        <v>37.999999999999986</v>
      </c>
    </row>
    <row r="35" spans="1:10" ht="21" customHeight="1" x14ac:dyDescent="0.2">
      <c r="A35" s="8">
        <v>2</v>
      </c>
      <c r="B35" s="8">
        <v>2</v>
      </c>
      <c r="C35" s="45"/>
      <c r="D35" s="45"/>
      <c r="E35" s="45"/>
      <c r="F35" s="45"/>
      <c r="G35" s="9" t="s">
        <v>178</v>
      </c>
      <c r="H35" s="8">
        <v>8</v>
      </c>
      <c r="I35" s="10">
        <f>I36</f>
        <v>1297.4000000000001</v>
      </c>
      <c r="J35" s="10">
        <f>J36</f>
        <v>936.1</v>
      </c>
    </row>
    <row r="36" spans="1:10" ht="22.5" customHeight="1" x14ac:dyDescent="0.2">
      <c r="A36" s="45">
        <v>2</v>
      </c>
      <c r="B36" s="45">
        <v>2</v>
      </c>
      <c r="C36" s="45">
        <v>1</v>
      </c>
      <c r="D36" s="45"/>
      <c r="E36" s="45"/>
      <c r="F36" s="45"/>
      <c r="G36" s="46" t="s">
        <v>179</v>
      </c>
      <c r="H36" s="45">
        <v>9</v>
      </c>
      <c r="I36" s="48">
        <f>I37+I38+I39+I40+I41+I42+I43+I44+I45+I46+I47+I48+I49+I50+I51</f>
        <v>1297.4000000000001</v>
      </c>
      <c r="J36" s="48">
        <f>J37+J38+J39+J40+J41+J42+J43+J44+J45+J46+J47+J48+J49+J50+J51</f>
        <v>936.1</v>
      </c>
    </row>
    <row r="37" spans="1:10" ht="12" customHeight="1" x14ac:dyDescent="0.2">
      <c r="A37" s="45">
        <v>2</v>
      </c>
      <c r="B37" s="45">
        <v>2</v>
      </c>
      <c r="C37" s="45">
        <v>1</v>
      </c>
      <c r="D37" s="45">
        <v>1</v>
      </c>
      <c r="E37" s="45">
        <v>1</v>
      </c>
      <c r="F37" s="45">
        <v>1</v>
      </c>
      <c r="G37" s="46" t="s">
        <v>180</v>
      </c>
      <c r="H37" s="45">
        <v>10</v>
      </c>
      <c r="I37" s="47">
        <v>92.299999999999983</v>
      </c>
      <c r="J37" s="47">
        <v>55.600000000000009</v>
      </c>
    </row>
    <row r="38" spans="1:10" ht="23.25" customHeight="1" x14ac:dyDescent="0.2">
      <c r="A38" s="45">
        <v>2</v>
      </c>
      <c r="B38" s="45">
        <v>2</v>
      </c>
      <c r="C38" s="45">
        <v>1</v>
      </c>
      <c r="D38" s="45">
        <v>1</v>
      </c>
      <c r="E38" s="45">
        <v>1</v>
      </c>
      <c r="F38" s="45">
        <v>2</v>
      </c>
      <c r="G38" s="46" t="s">
        <v>181</v>
      </c>
      <c r="H38" s="45">
        <v>11</v>
      </c>
      <c r="I38" s="47">
        <v>4.0999999999999996</v>
      </c>
      <c r="J38" s="47">
        <v>0.5</v>
      </c>
    </row>
    <row r="39" spans="1:10" ht="22.5" customHeight="1" x14ac:dyDescent="0.2">
      <c r="A39" s="45">
        <v>2</v>
      </c>
      <c r="B39" s="45">
        <v>2</v>
      </c>
      <c r="C39" s="45">
        <v>1</v>
      </c>
      <c r="D39" s="45">
        <v>1</v>
      </c>
      <c r="E39" s="45">
        <v>1</v>
      </c>
      <c r="F39" s="45">
        <v>5</v>
      </c>
      <c r="G39" s="46" t="s">
        <v>182</v>
      </c>
      <c r="H39" s="45">
        <v>12</v>
      </c>
      <c r="I39" s="47">
        <v>16.5</v>
      </c>
      <c r="J39" s="47">
        <v>10.9</v>
      </c>
    </row>
    <row r="40" spans="1:10" ht="26.25" customHeight="1" x14ac:dyDescent="0.2">
      <c r="A40" s="45">
        <v>2</v>
      </c>
      <c r="B40" s="45">
        <v>2</v>
      </c>
      <c r="C40" s="45">
        <v>1</v>
      </c>
      <c r="D40" s="45">
        <v>1</v>
      </c>
      <c r="E40" s="45">
        <v>1</v>
      </c>
      <c r="F40" s="45">
        <v>6</v>
      </c>
      <c r="G40" s="46" t="s">
        <v>183</v>
      </c>
      <c r="H40" s="45">
        <v>13</v>
      </c>
      <c r="I40" s="47">
        <v>78.199999999999989</v>
      </c>
      <c r="J40" s="47">
        <v>41.6</v>
      </c>
    </row>
    <row r="41" spans="1:10" ht="23.25" customHeight="1" x14ac:dyDescent="0.2">
      <c r="A41" s="45">
        <v>2</v>
      </c>
      <c r="B41" s="45">
        <v>2</v>
      </c>
      <c r="C41" s="45">
        <v>1</v>
      </c>
      <c r="D41" s="45">
        <v>1</v>
      </c>
      <c r="E41" s="45">
        <v>1</v>
      </c>
      <c r="F41" s="45">
        <v>7</v>
      </c>
      <c r="G41" s="46" t="s">
        <v>184</v>
      </c>
      <c r="H41" s="45">
        <v>14</v>
      </c>
      <c r="I41" s="47">
        <v>2.4</v>
      </c>
      <c r="J41" s="47">
        <v>0.79999999999999993</v>
      </c>
    </row>
    <row r="42" spans="1:10" ht="14.25" customHeight="1" x14ac:dyDescent="0.2">
      <c r="A42" s="45">
        <v>2</v>
      </c>
      <c r="B42" s="45">
        <v>2</v>
      </c>
      <c r="C42" s="45">
        <v>1</v>
      </c>
      <c r="D42" s="45">
        <v>1</v>
      </c>
      <c r="E42" s="45">
        <v>1</v>
      </c>
      <c r="F42" s="45">
        <v>11</v>
      </c>
      <c r="G42" s="46" t="s">
        <v>185</v>
      </c>
      <c r="H42" s="45">
        <v>15</v>
      </c>
      <c r="I42" s="47">
        <v>8.3000000000000007</v>
      </c>
      <c r="J42" s="47">
        <v>4.8000000000000007</v>
      </c>
    </row>
    <row r="43" spans="1:10" ht="20.25" customHeight="1" x14ac:dyDescent="0.2">
      <c r="A43" s="45">
        <v>2</v>
      </c>
      <c r="B43" s="45">
        <v>2</v>
      </c>
      <c r="C43" s="45">
        <v>1</v>
      </c>
      <c r="D43" s="45">
        <v>1</v>
      </c>
      <c r="E43" s="45">
        <v>1</v>
      </c>
      <c r="F43" s="45">
        <v>12</v>
      </c>
      <c r="G43" s="46" t="s">
        <v>186</v>
      </c>
      <c r="H43" s="45">
        <v>16</v>
      </c>
      <c r="I43" s="47">
        <v>303.10000000000002</v>
      </c>
      <c r="J43" s="47">
        <v>250.5</v>
      </c>
    </row>
    <row r="44" spans="1:10" ht="23.25" customHeight="1" x14ac:dyDescent="0.2">
      <c r="A44" s="45">
        <v>2</v>
      </c>
      <c r="B44" s="45">
        <v>2</v>
      </c>
      <c r="C44" s="45">
        <v>1</v>
      </c>
      <c r="D44" s="45">
        <v>1</v>
      </c>
      <c r="E44" s="45">
        <v>1</v>
      </c>
      <c r="F44" s="45">
        <v>14</v>
      </c>
      <c r="G44" s="46" t="s">
        <v>187</v>
      </c>
      <c r="H44" s="45">
        <v>17</v>
      </c>
      <c r="I44" s="47">
        <v>0</v>
      </c>
      <c r="J44" s="47">
        <v>0</v>
      </c>
    </row>
    <row r="45" spans="1:10" ht="33.75" customHeight="1" x14ac:dyDescent="0.2">
      <c r="A45" s="45">
        <v>2</v>
      </c>
      <c r="B45" s="45">
        <v>2</v>
      </c>
      <c r="C45" s="45">
        <v>1</v>
      </c>
      <c r="D45" s="45">
        <v>1</v>
      </c>
      <c r="E45" s="45">
        <v>1</v>
      </c>
      <c r="F45" s="45">
        <v>15</v>
      </c>
      <c r="G45" s="46" t="s">
        <v>188</v>
      </c>
      <c r="H45" s="45">
        <v>18</v>
      </c>
      <c r="I45" s="47">
        <v>94.600000000000009</v>
      </c>
      <c r="J45" s="47">
        <v>101.4</v>
      </c>
    </row>
    <row r="46" spans="1:10" ht="12" customHeight="1" x14ac:dyDescent="0.2">
      <c r="A46" s="45">
        <v>2</v>
      </c>
      <c r="B46" s="45">
        <v>2</v>
      </c>
      <c r="C46" s="45">
        <v>1</v>
      </c>
      <c r="D46" s="45">
        <v>1</v>
      </c>
      <c r="E46" s="45">
        <v>1</v>
      </c>
      <c r="F46" s="45">
        <v>16</v>
      </c>
      <c r="G46" s="46" t="s">
        <v>189</v>
      </c>
      <c r="H46" s="45">
        <v>19</v>
      </c>
      <c r="I46" s="47">
        <v>20.500000000000004</v>
      </c>
      <c r="J46" s="47">
        <v>10.7</v>
      </c>
    </row>
    <row r="47" spans="1:10" ht="22.5" customHeight="1" x14ac:dyDescent="0.2">
      <c r="A47" s="45">
        <v>2</v>
      </c>
      <c r="B47" s="45">
        <v>2</v>
      </c>
      <c r="C47" s="45">
        <v>1</v>
      </c>
      <c r="D47" s="45">
        <v>1</v>
      </c>
      <c r="E47" s="45">
        <v>1</v>
      </c>
      <c r="F47" s="45">
        <v>17</v>
      </c>
      <c r="G47" s="46" t="s">
        <v>190</v>
      </c>
      <c r="H47" s="45">
        <v>20</v>
      </c>
      <c r="I47" s="47">
        <v>7.1000000000000005</v>
      </c>
      <c r="J47" s="47">
        <v>5.8</v>
      </c>
    </row>
    <row r="48" spans="1:10" ht="22.5" customHeight="1" x14ac:dyDescent="0.2">
      <c r="A48" s="45">
        <v>2</v>
      </c>
      <c r="B48" s="45">
        <v>2</v>
      </c>
      <c r="C48" s="45">
        <v>1</v>
      </c>
      <c r="D48" s="45">
        <v>1</v>
      </c>
      <c r="E48" s="45">
        <v>1</v>
      </c>
      <c r="F48" s="45">
        <v>20</v>
      </c>
      <c r="G48" s="46" t="s">
        <v>191</v>
      </c>
      <c r="H48" s="45">
        <v>21</v>
      </c>
      <c r="I48" s="47">
        <v>265</v>
      </c>
      <c r="J48" s="47">
        <v>222.89999999999998</v>
      </c>
    </row>
    <row r="49" spans="1:10" ht="27.75" customHeight="1" x14ac:dyDescent="0.2">
      <c r="A49" s="45">
        <v>2</v>
      </c>
      <c r="B49" s="45">
        <v>2</v>
      </c>
      <c r="C49" s="45">
        <v>1</v>
      </c>
      <c r="D49" s="45">
        <v>1</v>
      </c>
      <c r="E49" s="45">
        <v>1</v>
      </c>
      <c r="F49" s="45">
        <v>21</v>
      </c>
      <c r="G49" s="46" t="s">
        <v>192</v>
      </c>
      <c r="H49" s="45">
        <v>22</v>
      </c>
      <c r="I49" s="47">
        <v>41.20000000000001</v>
      </c>
      <c r="J49" s="47">
        <v>26.100000000000005</v>
      </c>
    </row>
    <row r="50" spans="1:10" ht="12" customHeight="1" x14ac:dyDescent="0.2">
      <c r="A50" s="45">
        <v>2</v>
      </c>
      <c r="B50" s="45">
        <v>2</v>
      </c>
      <c r="C50" s="45">
        <v>1</v>
      </c>
      <c r="D50" s="45">
        <v>1</v>
      </c>
      <c r="E50" s="45">
        <v>1</v>
      </c>
      <c r="F50" s="45">
        <v>22</v>
      </c>
      <c r="G50" s="46" t="s">
        <v>193</v>
      </c>
      <c r="H50" s="45">
        <v>23</v>
      </c>
      <c r="I50" s="47">
        <v>11</v>
      </c>
      <c r="J50" s="47">
        <v>3.4</v>
      </c>
    </row>
    <row r="51" spans="1:10" ht="22.5" customHeight="1" x14ac:dyDescent="0.2">
      <c r="A51" s="45">
        <v>2</v>
      </c>
      <c r="B51" s="45">
        <v>2</v>
      </c>
      <c r="C51" s="45">
        <v>1</v>
      </c>
      <c r="D51" s="45">
        <v>1</v>
      </c>
      <c r="E51" s="45">
        <v>1</v>
      </c>
      <c r="F51" s="45">
        <v>30</v>
      </c>
      <c r="G51" s="46" t="s">
        <v>194</v>
      </c>
      <c r="H51" s="45">
        <v>24</v>
      </c>
      <c r="I51" s="47">
        <v>353.1</v>
      </c>
      <c r="J51" s="47">
        <v>201.10000000000002</v>
      </c>
    </row>
    <row r="52" spans="1:10" ht="12" customHeight="1" x14ac:dyDescent="0.2">
      <c r="A52" s="8">
        <v>2</v>
      </c>
      <c r="B52" s="8">
        <v>3</v>
      </c>
      <c r="C52" s="45"/>
      <c r="D52" s="45"/>
      <c r="E52" s="45"/>
      <c r="F52" s="45"/>
      <c r="G52" s="9" t="s">
        <v>195</v>
      </c>
      <c r="H52" s="8">
        <v>25</v>
      </c>
      <c r="I52" s="10">
        <f>I53+I64</f>
        <v>11.3</v>
      </c>
      <c r="J52" s="10">
        <f>J53+J64</f>
        <v>8.9</v>
      </c>
    </row>
    <row r="53" spans="1:10" ht="12" customHeight="1" x14ac:dyDescent="0.2">
      <c r="A53" s="45">
        <v>2</v>
      </c>
      <c r="B53" s="45">
        <v>3</v>
      </c>
      <c r="C53" s="45">
        <v>1</v>
      </c>
      <c r="D53" s="45"/>
      <c r="E53" s="45"/>
      <c r="F53" s="45"/>
      <c r="G53" s="46" t="s">
        <v>196</v>
      </c>
      <c r="H53" s="45">
        <v>26</v>
      </c>
      <c r="I53" s="48">
        <f>I54+I57+I60</f>
        <v>11.3</v>
      </c>
      <c r="J53" s="48">
        <f>J54+J57+J60</f>
        <v>8.9</v>
      </c>
    </row>
    <row r="54" spans="1:10" ht="12" customHeight="1" x14ac:dyDescent="0.2">
      <c r="A54" s="45">
        <v>2</v>
      </c>
      <c r="B54" s="45">
        <v>3</v>
      </c>
      <c r="C54" s="45">
        <v>1</v>
      </c>
      <c r="D54" s="45">
        <v>1</v>
      </c>
      <c r="E54" s="45"/>
      <c r="F54" s="45"/>
      <c r="G54" s="46" t="s">
        <v>197</v>
      </c>
      <c r="H54" s="45">
        <v>27</v>
      </c>
      <c r="I54" s="48">
        <f>I55+I56</f>
        <v>0</v>
      </c>
      <c r="J54" s="48">
        <f>J55+J56</f>
        <v>0</v>
      </c>
    </row>
    <row r="55" spans="1:10" ht="23.25" customHeight="1" x14ac:dyDescent="0.2">
      <c r="A55" s="45">
        <v>2</v>
      </c>
      <c r="B55" s="45">
        <v>3</v>
      </c>
      <c r="C55" s="45">
        <v>1</v>
      </c>
      <c r="D55" s="45">
        <v>1</v>
      </c>
      <c r="E55" s="45">
        <v>1</v>
      </c>
      <c r="F55" s="45">
        <v>1</v>
      </c>
      <c r="G55" s="46" t="s">
        <v>198</v>
      </c>
      <c r="H55" s="45">
        <v>28</v>
      </c>
      <c r="I55" s="47"/>
      <c r="J55" s="47"/>
    </row>
    <row r="56" spans="1:10" ht="15" customHeight="1" x14ac:dyDescent="0.2">
      <c r="A56" s="45">
        <v>2</v>
      </c>
      <c r="B56" s="45">
        <v>3</v>
      </c>
      <c r="C56" s="45">
        <v>1</v>
      </c>
      <c r="D56" s="45">
        <v>1</v>
      </c>
      <c r="E56" s="45">
        <v>1</v>
      </c>
      <c r="F56" s="45">
        <v>3</v>
      </c>
      <c r="G56" s="46" t="s">
        <v>199</v>
      </c>
      <c r="H56" s="45">
        <v>29</v>
      </c>
      <c r="I56" s="47"/>
      <c r="J56" s="47"/>
    </row>
    <row r="57" spans="1:10" ht="34.5" customHeight="1" x14ac:dyDescent="0.2">
      <c r="A57" s="45">
        <v>2</v>
      </c>
      <c r="B57" s="45">
        <v>3</v>
      </c>
      <c r="C57" s="45">
        <v>1</v>
      </c>
      <c r="D57" s="45">
        <v>2</v>
      </c>
      <c r="E57" s="45"/>
      <c r="F57" s="45"/>
      <c r="G57" s="46" t="s">
        <v>200</v>
      </c>
      <c r="H57" s="45">
        <v>30</v>
      </c>
      <c r="I57" s="48">
        <f>I58+I59</f>
        <v>11.3</v>
      </c>
      <c r="J57" s="48">
        <f>J58+J59</f>
        <v>8.9</v>
      </c>
    </row>
    <row r="58" spans="1:10" ht="21.75" customHeight="1" x14ac:dyDescent="0.2">
      <c r="A58" s="45">
        <v>2</v>
      </c>
      <c r="B58" s="45">
        <v>3</v>
      </c>
      <c r="C58" s="45">
        <v>1</v>
      </c>
      <c r="D58" s="45">
        <v>2</v>
      </c>
      <c r="E58" s="45">
        <v>1</v>
      </c>
      <c r="F58" s="45">
        <v>1</v>
      </c>
      <c r="G58" s="46" t="s">
        <v>198</v>
      </c>
      <c r="H58" s="45">
        <v>31</v>
      </c>
      <c r="I58" s="47"/>
      <c r="J58" s="47"/>
    </row>
    <row r="59" spans="1:10" ht="12" customHeight="1" x14ac:dyDescent="0.2">
      <c r="A59" s="45">
        <v>2</v>
      </c>
      <c r="B59" s="45">
        <v>3</v>
      </c>
      <c r="C59" s="45">
        <v>1</v>
      </c>
      <c r="D59" s="45">
        <v>2</v>
      </c>
      <c r="E59" s="45">
        <v>1</v>
      </c>
      <c r="F59" s="45">
        <v>3</v>
      </c>
      <c r="G59" s="46" t="s">
        <v>199</v>
      </c>
      <c r="H59" s="45">
        <v>32</v>
      </c>
      <c r="I59" s="47">
        <v>11.3</v>
      </c>
      <c r="J59" s="47">
        <v>8.9</v>
      </c>
    </row>
    <row r="60" spans="1:10" ht="22.5" customHeight="1" x14ac:dyDescent="0.2">
      <c r="A60" s="45">
        <v>2</v>
      </c>
      <c r="B60" s="45">
        <v>3</v>
      </c>
      <c r="C60" s="45">
        <v>1</v>
      </c>
      <c r="D60" s="45">
        <v>3</v>
      </c>
      <c r="E60" s="45"/>
      <c r="F60" s="45"/>
      <c r="G60" s="46" t="s">
        <v>201</v>
      </c>
      <c r="H60" s="45">
        <v>33</v>
      </c>
      <c r="I60" s="48">
        <f>I61+I62+I63</f>
        <v>0</v>
      </c>
      <c r="J60" s="48">
        <f>J61+J62+J63</f>
        <v>0</v>
      </c>
    </row>
    <row r="61" spans="1:10" ht="12" customHeight="1" x14ac:dyDescent="0.2">
      <c r="A61" s="45">
        <v>2</v>
      </c>
      <c r="B61" s="45">
        <v>3</v>
      </c>
      <c r="C61" s="45">
        <v>1</v>
      </c>
      <c r="D61" s="45">
        <v>3</v>
      </c>
      <c r="E61" s="45">
        <v>1</v>
      </c>
      <c r="F61" s="45">
        <v>1</v>
      </c>
      <c r="G61" s="46" t="s">
        <v>202</v>
      </c>
      <c r="H61" s="45">
        <v>34</v>
      </c>
      <c r="I61" s="47"/>
      <c r="J61" s="47"/>
    </row>
    <row r="62" spans="1:10" ht="12" customHeight="1" x14ac:dyDescent="0.2">
      <c r="A62" s="45">
        <v>2</v>
      </c>
      <c r="B62" s="45">
        <v>3</v>
      </c>
      <c r="C62" s="45">
        <v>1</v>
      </c>
      <c r="D62" s="45">
        <v>3</v>
      </c>
      <c r="E62" s="45">
        <v>1</v>
      </c>
      <c r="F62" s="45">
        <v>2</v>
      </c>
      <c r="G62" s="46" t="s">
        <v>203</v>
      </c>
      <c r="H62" s="45">
        <v>35</v>
      </c>
      <c r="I62" s="47"/>
      <c r="J62" s="47"/>
    </row>
    <row r="63" spans="1:10" ht="12" customHeight="1" x14ac:dyDescent="0.2">
      <c r="A63" s="45">
        <v>2</v>
      </c>
      <c r="B63" s="45">
        <v>3</v>
      </c>
      <c r="C63" s="45">
        <v>1</v>
      </c>
      <c r="D63" s="45">
        <v>3</v>
      </c>
      <c r="E63" s="45">
        <v>1</v>
      </c>
      <c r="F63" s="45">
        <v>3</v>
      </c>
      <c r="G63" s="46" t="s">
        <v>204</v>
      </c>
      <c r="H63" s="45">
        <v>36</v>
      </c>
      <c r="I63" s="47"/>
      <c r="J63" s="47"/>
    </row>
    <row r="64" spans="1:10" ht="12" customHeight="1" x14ac:dyDescent="0.2">
      <c r="A64" s="45">
        <v>2</v>
      </c>
      <c r="B64" s="45">
        <v>3</v>
      </c>
      <c r="C64" s="45">
        <v>2</v>
      </c>
      <c r="D64" s="45"/>
      <c r="E64" s="45"/>
      <c r="F64" s="45"/>
      <c r="G64" s="46" t="s">
        <v>205</v>
      </c>
      <c r="H64" s="45">
        <v>37</v>
      </c>
      <c r="I64" s="48">
        <f>I65</f>
        <v>0</v>
      </c>
      <c r="J64" s="48">
        <f>J65</f>
        <v>0</v>
      </c>
    </row>
    <row r="65" spans="1:10" ht="12" customHeight="1" x14ac:dyDescent="0.2">
      <c r="A65" s="45">
        <v>2</v>
      </c>
      <c r="B65" s="45">
        <v>3</v>
      </c>
      <c r="C65" s="45">
        <v>2</v>
      </c>
      <c r="D65" s="45">
        <v>1</v>
      </c>
      <c r="E65" s="45">
        <v>1</v>
      </c>
      <c r="F65" s="45">
        <v>1</v>
      </c>
      <c r="G65" s="46" t="s">
        <v>206</v>
      </c>
      <c r="H65" s="45">
        <v>38</v>
      </c>
      <c r="I65" s="47"/>
      <c r="J65" s="47"/>
    </row>
    <row r="66" spans="1:10" ht="12" customHeight="1" x14ac:dyDescent="0.2">
      <c r="A66" s="8">
        <v>2</v>
      </c>
      <c r="B66" s="8">
        <v>4</v>
      </c>
      <c r="C66" s="45"/>
      <c r="D66" s="45"/>
      <c r="E66" s="45"/>
      <c r="F66" s="45"/>
      <c r="G66" s="9" t="s">
        <v>207</v>
      </c>
      <c r="H66" s="8">
        <v>39</v>
      </c>
      <c r="I66" s="10">
        <f>I67</f>
        <v>108</v>
      </c>
      <c r="J66" s="10">
        <f>J67</f>
        <v>107.39999999999999</v>
      </c>
    </row>
    <row r="67" spans="1:10" ht="12" customHeight="1" x14ac:dyDescent="0.2">
      <c r="A67" s="45">
        <v>2</v>
      </c>
      <c r="B67" s="45">
        <v>4</v>
      </c>
      <c r="C67" s="45">
        <v>1</v>
      </c>
      <c r="D67" s="45"/>
      <c r="E67" s="45"/>
      <c r="F67" s="45"/>
      <c r="G67" s="46" t="s">
        <v>208</v>
      </c>
      <c r="H67" s="45">
        <v>40</v>
      </c>
      <c r="I67" s="48">
        <f>I68+I69</f>
        <v>108</v>
      </c>
      <c r="J67" s="48">
        <f>J68+J69</f>
        <v>107.39999999999999</v>
      </c>
    </row>
    <row r="68" spans="1:10" ht="12" customHeight="1" x14ac:dyDescent="0.2">
      <c r="A68" s="45">
        <v>2</v>
      </c>
      <c r="B68" s="45">
        <v>4</v>
      </c>
      <c r="C68" s="45">
        <v>1</v>
      </c>
      <c r="D68" s="45">
        <v>1</v>
      </c>
      <c r="E68" s="45">
        <v>1</v>
      </c>
      <c r="F68" s="45">
        <v>2</v>
      </c>
      <c r="G68" s="46" t="s">
        <v>209</v>
      </c>
      <c r="H68" s="45">
        <v>41</v>
      </c>
      <c r="I68" s="47">
        <v>108</v>
      </c>
      <c r="J68" s="47">
        <v>107.39999999999999</v>
      </c>
    </row>
    <row r="69" spans="1:10" ht="12" customHeight="1" x14ac:dyDescent="0.2">
      <c r="A69" s="45">
        <v>2</v>
      </c>
      <c r="B69" s="45">
        <v>4</v>
      </c>
      <c r="C69" s="45">
        <v>1</v>
      </c>
      <c r="D69" s="45">
        <v>1</v>
      </c>
      <c r="E69" s="45">
        <v>1</v>
      </c>
      <c r="F69" s="45">
        <v>3</v>
      </c>
      <c r="G69" s="46" t="s">
        <v>210</v>
      </c>
      <c r="H69" s="45">
        <v>42</v>
      </c>
      <c r="I69" s="47"/>
      <c r="J69" s="47"/>
    </row>
    <row r="70" spans="1:10" ht="12" customHeight="1" x14ac:dyDescent="0.2">
      <c r="A70" s="8">
        <v>2</v>
      </c>
      <c r="B70" s="8">
        <v>5</v>
      </c>
      <c r="C70" s="45"/>
      <c r="D70" s="45"/>
      <c r="E70" s="45"/>
      <c r="F70" s="45"/>
      <c r="G70" s="9" t="s">
        <v>211</v>
      </c>
      <c r="H70" s="8">
        <v>43</v>
      </c>
      <c r="I70" s="10">
        <f>I71+I74+I77</f>
        <v>0</v>
      </c>
      <c r="J70" s="10">
        <f>J71+J74+J77</f>
        <v>0</v>
      </c>
    </row>
    <row r="71" spans="1:10" ht="25.5" customHeight="1" x14ac:dyDescent="0.2">
      <c r="A71" s="45">
        <v>2</v>
      </c>
      <c r="B71" s="45">
        <v>5</v>
      </c>
      <c r="C71" s="45">
        <v>1</v>
      </c>
      <c r="D71" s="45"/>
      <c r="E71" s="45"/>
      <c r="F71" s="45"/>
      <c r="G71" s="46" t="s">
        <v>212</v>
      </c>
      <c r="H71" s="45">
        <v>44</v>
      </c>
      <c r="I71" s="48">
        <f>I72+I73</f>
        <v>0</v>
      </c>
      <c r="J71" s="48">
        <f>J72+J73</f>
        <v>0</v>
      </c>
    </row>
    <row r="72" spans="1:10" ht="22.5" customHeight="1" x14ac:dyDescent="0.2">
      <c r="A72" s="45">
        <v>2</v>
      </c>
      <c r="B72" s="45">
        <v>5</v>
      </c>
      <c r="C72" s="45">
        <v>1</v>
      </c>
      <c r="D72" s="45">
        <v>1</v>
      </c>
      <c r="E72" s="45">
        <v>1</v>
      </c>
      <c r="F72" s="45">
        <v>1</v>
      </c>
      <c r="G72" s="46" t="s">
        <v>213</v>
      </c>
      <c r="H72" s="45">
        <v>45</v>
      </c>
      <c r="I72" s="47"/>
      <c r="J72" s="47"/>
    </row>
    <row r="73" spans="1:10" ht="23.25" customHeight="1" x14ac:dyDescent="0.2">
      <c r="A73" s="45">
        <v>2</v>
      </c>
      <c r="B73" s="45">
        <v>5</v>
      </c>
      <c r="C73" s="45">
        <v>1</v>
      </c>
      <c r="D73" s="45">
        <v>1</v>
      </c>
      <c r="E73" s="45">
        <v>1</v>
      </c>
      <c r="F73" s="45">
        <v>2</v>
      </c>
      <c r="G73" s="46" t="s">
        <v>214</v>
      </c>
      <c r="H73" s="45">
        <v>46</v>
      </c>
      <c r="I73" s="47"/>
      <c r="J73" s="47"/>
    </row>
    <row r="74" spans="1:10" ht="22.5" customHeight="1" x14ac:dyDescent="0.2">
      <c r="A74" s="45">
        <v>2</v>
      </c>
      <c r="B74" s="45">
        <v>5</v>
      </c>
      <c r="C74" s="45">
        <v>2</v>
      </c>
      <c r="D74" s="45"/>
      <c r="E74" s="45"/>
      <c r="F74" s="45"/>
      <c r="G74" s="46" t="s">
        <v>215</v>
      </c>
      <c r="H74" s="45">
        <v>47</v>
      </c>
      <c r="I74" s="48">
        <f>I75+I76</f>
        <v>0</v>
      </c>
      <c r="J74" s="48">
        <f>J75+J76</f>
        <v>0</v>
      </c>
    </row>
    <row r="75" spans="1:10" ht="28.5" customHeight="1" x14ac:dyDescent="0.2">
      <c r="A75" s="45">
        <v>2</v>
      </c>
      <c r="B75" s="45">
        <v>5</v>
      </c>
      <c r="C75" s="45">
        <v>2</v>
      </c>
      <c r="D75" s="45">
        <v>1</v>
      </c>
      <c r="E75" s="45">
        <v>1</v>
      </c>
      <c r="F75" s="45">
        <v>1</v>
      </c>
      <c r="G75" s="46" t="s">
        <v>216</v>
      </c>
      <c r="H75" s="45">
        <v>48</v>
      </c>
      <c r="I75" s="47"/>
      <c r="J75" s="47"/>
    </row>
    <row r="76" spans="1:10" ht="22.5" customHeight="1" x14ac:dyDescent="0.2">
      <c r="A76" s="45">
        <v>2</v>
      </c>
      <c r="B76" s="45">
        <v>5</v>
      </c>
      <c r="C76" s="45">
        <v>2</v>
      </c>
      <c r="D76" s="45">
        <v>1</v>
      </c>
      <c r="E76" s="45">
        <v>1</v>
      </c>
      <c r="F76" s="45">
        <v>2</v>
      </c>
      <c r="G76" s="46" t="s">
        <v>217</v>
      </c>
      <c r="H76" s="45">
        <v>49</v>
      </c>
      <c r="I76" s="47"/>
      <c r="J76" s="47"/>
    </row>
    <row r="77" spans="1:10" ht="24.75" customHeight="1" x14ac:dyDescent="0.2">
      <c r="A77" s="45">
        <v>2</v>
      </c>
      <c r="B77" s="45">
        <v>5</v>
      </c>
      <c r="C77" s="45">
        <v>3</v>
      </c>
      <c r="D77" s="45"/>
      <c r="E77" s="45"/>
      <c r="F77" s="45"/>
      <c r="G77" s="46" t="s">
        <v>218</v>
      </c>
      <c r="H77" s="45">
        <v>50</v>
      </c>
      <c r="I77" s="48">
        <f>I78+I81</f>
        <v>0</v>
      </c>
      <c r="J77" s="48">
        <f>J78+J81</f>
        <v>0</v>
      </c>
    </row>
    <row r="78" spans="1:10" ht="35.25" customHeight="1" x14ac:dyDescent="0.2">
      <c r="A78" s="45">
        <v>2</v>
      </c>
      <c r="B78" s="45">
        <v>5</v>
      </c>
      <c r="C78" s="45">
        <v>3</v>
      </c>
      <c r="D78" s="45">
        <v>1</v>
      </c>
      <c r="E78" s="45"/>
      <c r="F78" s="45"/>
      <c r="G78" s="46" t="s">
        <v>219</v>
      </c>
      <c r="H78" s="45">
        <v>51</v>
      </c>
      <c r="I78" s="48">
        <f>I79+I80</f>
        <v>0</v>
      </c>
      <c r="J78" s="48">
        <f>J79+J80</f>
        <v>0</v>
      </c>
    </row>
    <row r="79" spans="1:10" ht="26.25" customHeight="1" x14ac:dyDescent="0.2">
      <c r="A79" s="45">
        <v>2</v>
      </c>
      <c r="B79" s="45">
        <v>5</v>
      </c>
      <c r="C79" s="45">
        <v>3</v>
      </c>
      <c r="D79" s="45">
        <v>1</v>
      </c>
      <c r="E79" s="45">
        <v>1</v>
      </c>
      <c r="F79" s="45">
        <v>1</v>
      </c>
      <c r="G79" s="46" t="s">
        <v>220</v>
      </c>
      <c r="H79" s="45">
        <v>52</v>
      </c>
      <c r="I79" s="47"/>
      <c r="J79" s="47"/>
    </row>
    <row r="80" spans="1:10" ht="22.5" customHeight="1" x14ac:dyDescent="0.2">
      <c r="A80" s="45">
        <v>2</v>
      </c>
      <c r="B80" s="45">
        <v>5</v>
      </c>
      <c r="C80" s="45">
        <v>3</v>
      </c>
      <c r="D80" s="45">
        <v>1</v>
      </c>
      <c r="E80" s="45">
        <v>1</v>
      </c>
      <c r="F80" s="45">
        <v>2</v>
      </c>
      <c r="G80" s="46" t="s">
        <v>221</v>
      </c>
      <c r="H80" s="45">
        <v>53</v>
      </c>
      <c r="I80" s="47"/>
      <c r="J80" s="47"/>
    </row>
    <row r="81" spans="1:10" ht="28.5" customHeight="1" x14ac:dyDescent="0.2">
      <c r="A81" s="45">
        <v>2</v>
      </c>
      <c r="B81" s="45">
        <v>5</v>
      </c>
      <c r="C81" s="45">
        <v>3</v>
      </c>
      <c r="D81" s="45">
        <v>2</v>
      </c>
      <c r="E81" s="45"/>
      <c r="F81" s="45"/>
      <c r="G81" s="46" t="s">
        <v>222</v>
      </c>
      <c r="H81" s="45">
        <v>54</v>
      </c>
      <c r="I81" s="48">
        <f>I82+I83</f>
        <v>0</v>
      </c>
      <c r="J81" s="48">
        <f>J82+J83</f>
        <v>0</v>
      </c>
    </row>
    <row r="82" spans="1:10" ht="22.5" customHeight="1" x14ac:dyDescent="0.2">
      <c r="A82" s="45">
        <v>2</v>
      </c>
      <c r="B82" s="45">
        <v>5</v>
      </c>
      <c r="C82" s="45">
        <v>3</v>
      </c>
      <c r="D82" s="45">
        <v>2</v>
      </c>
      <c r="E82" s="45">
        <v>1</v>
      </c>
      <c r="F82" s="45">
        <v>1</v>
      </c>
      <c r="G82" s="46" t="s">
        <v>223</v>
      </c>
      <c r="H82" s="45">
        <v>55</v>
      </c>
      <c r="I82" s="47"/>
      <c r="J82" s="47"/>
    </row>
    <row r="83" spans="1:10" ht="20.25" customHeight="1" x14ac:dyDescent="0.2">
      <c r="A83" s="45">
        <v>2</v>
      </c>
      <c r="B83" s="45">
        <v>5</v>
      </c>
      <c r="C83" s="45">
        <v>3</v>
      </c>
      <c r="D83" s="45">
        <v>2</v>
      </c>
      <c r="E83" s="45">
        <v>1</v>
      </c>
      <c r="F83" s="45">
        <v>2</v>
      </c>
      <c r="G83" s="46" t="s">
        <v>224</v>
      </c>
      <c r="H83" s="45">
        <v>56</v>
      </c>
      <c r="I83" s="47"/>
      <c r="J83" s="47"/>
    </row>
    <row r="84" spans="1:10" ht="21" customHeight="1" x14ac:dyDescent="0.2">
      <c r="A84" s="8">
        <v>2</v>
      </c>
      <c r="B84" s="8">
        <v>7</v>
      </c>
      <c r="C84" s="45"/>
      <c r="D84" s="45"/>
      <c r="E84" s="45"/>
      <c r="F84" s="45"/>
      <c r="G84" s="9" t="s">
        <v>225</v>
      </c>
      <c r="H84" s="8">
        <v>57</v>
      </c>
      <c r="I84" s="10">
        <f>I85+I88+I89</f>
        <v>894</v>
      </c>
      <c r="J84" s="10">
        <f>J85+J88+J89</f>
        <v>796.99999999999989</v>
      </c>
    </row>
    <row r="85" spans="1:10" ht="24" customHeight="1" x14ac:dyDescent="0.2">
      <c r="A85" s="45">
        <v>2</v>
      </c>
      <c r="B85" s="45">
        <v>7</v>
      </c>
      <c r="C85" s="45">
        <v>2</v>
      </c>
      <c r="D85" s="45">
        <v>1</v>
      </c>
      <c r="E85" s="45"/>
      <c r="F85" s="45"/>
      <c r="G85" s="46" t="s">
        <v>226</v>
      </c>
      <c r="H85" s="45">
        <v>58</v>
      </c>
      <c r="I85" s="48">
        <f>I86+I87</f>
        <v>868.2</v>
      </c>
      <c r="J85" s="48">
        <f>J86+J87</f>
        <v>775.99999999999989</v>
      </c>
    </row>
    <row r="86" spans="1:10" ht="12" customHeight="1" x14ac:dyDescent="0.2">
      <c r="A86" s="45">
        <v>2</v>
      </c>
      <c r="B86" s="45">
        <v>7</v>
      </c>
      <c r="C86" s="45">
        <v>2</v>
      </c>
      <c r="D86" s="45">
        <v>1</v>
      </c>
      <c r="E86" s="45">
        <v>1</v>
      </c>
      <c r="F86" s="45">
        <v>1</v>
      </c>
      <c r="G86" s="46" t="s">
        <v>227</v>
      </c>
      <c r="H86" s="45">
        <v>59</v>
      </c>
      <c r="I86" s="47">
        <v>808.90000000000009</v>
      </c>
      <c r="J86" s="47">
        <v>739.09999999999991</v>
      </c>
    </row>
    <row r="87" spans="1:10" ht="12" customHeight="1" x14ac:dyDescent="0.2">
      <c r="A87" s="45">
        <v>2</v>
      </c>
      <c r="B87" s="45">
        <v>7</v>
      </c>
      <c r="C87" s="45">
        <v>2</v>
      </c>
      <c r="D87" s="45">
        <v>1</v>
      </c>
      <c r="E87" s="45">
        <v>1</v>
      </c>
      <c r="F87" s="45">
        <v>2</v>
      </c>
      <c r="G87" s="46" t="s">
        <v>228</v>
      </c>
      <c r="H87" s="45">
        <v>60</v>
      </c>
      <c r="I87" s="47">
        <v>59.3</v>
      </c>
      <c r="J87" s="47">
        <v>36.9</v>
      </c>
    </row>
    <row r="88" spans="1:10" ht="12" customHeight="1" x14ac:dyDescent="0.2">
      <c r="A88" s="45">
        <v>2</v>
      </c>
      <c r="B88" s="45">
        <v>7</v>
      </c>
      <c r="C88" s="45">
        <v>2</v>
      </c>
      <c r="D88" s="45">
        <v>2</v>
      </c>
      <c r="E88" s="45">
        <v>1</v>
      </c>
      <c r="F88" s="45">
        <v>1</v>
      </c>
      <c r="G88" s="46" t="s">
        <v>229</v>
      </c>
      <c r="H88" s="45">
        <v>61</v>
      </c>
      <c r="I88" s="47"/>
      <c r="J88" s="47"/>
    </row>
    <row r="89" spans="1:10" ht="12" customHeight="1" x14ac:dyDescent="0.2">
      <c r="A89" s="45">
        <v>2</v>
      </c>
      <c r="B89" s="45">
        <v>7</v>
      </c>
      <c r="C89" s="45">
        <v>3</v>
      </c>
      <c r="D89" s="45"/>
      <c r="E89" s="45"/>
      <c r="F89" s="45"/>
      <c r="G89" s="46" t="s">
        <v>230</v>
      </c>
      <c r="H89" s="45">
        <v>62</v>
      </c>
      <c r="I89" s="48">
        <f>I90+I91</f>
        <v>25.8</v>
      </c>
      <c r="J89" s="48">
        <f>J90+J91</f>
        <v>21</v>
      </c>
    </row>
    <row r="90" spans="1:10" ht="14.25" customHeight="1" x14ac:dyDescent="0.2">
      <c r="A90" s="45">
        <v>2</v>
      </c>
      <c r="B90" s="45">
        <v>7</v>
      </c>
      <c r="C90" s="45">
        <v>3</v>
      </c>
      <c r="D90" s="45">
        <v>1</v>
      </c>
      <c r="E90" s="45">
        <v>1</v>
      </c>
      <c r="F90" s="45">
        <v>1</v>
      </c>
      <c r="G90" s="46" t="s">
        <v>231</v>
      </c>
      <c r="H90" s="45">
        <v>63</v>
      </c>
      <c r="I90" s="47">
        <v>25.8</v>
      </c>
      <c r="J90" s="47">
        <v>21</v>
      </c>
    </row>
    <row r="91" spans="1:10" ht="18.75" customHeight="1" x14ac:dyDescent="0.2">
      <c r="A91" s="45">
        <v>2</v>
      </c>
      <c r="B91" s="45">
        <v>7</v>
      </c>
      <c r="C91" s="45">
        <v>3</v>
      </c>
      <c r="D91" s="45">
        <v>1</v>
      </c>
      <c r="E91" s="45">
        <v>1</v>
      </c>
      <c r="F91" s="45">
        <v>2</v>
      </c>
      <c r="G91" s="46" t="s">
        <v>232</v>
      </c>
      <c r="H91" s="45">
        <v>64</v>
      </c>
      <c r="I91" s="47"/>
      <c r="J91" s="47"/>
    </row>
    <row r="92" spans="1:10" ht="12" customHeight="1" x14ac:dyDescent="0.2">
      <c r="A92" s="8">
        <v>2</v>
      </c>
      <c r="B92" s="8">
        <v>8</v>
      </c>
      <c r="C92" s="45"/>
      <c r="D92" s="45"/>
      <c r="E92" s="45"/>
      <c r="F92" s="45"/>
      <c r="G92" s="9" t="s">
        <v>233</v>
      </c>
      <c r="H92" s="8">
        <v>65</v>
      </c>
      <c r="I92" s="10">
        <f>I93+I97</f>
        <v>252.1</v>
      </c>
      <c r="J92" s="10">
        <f>J93+J97</f>
        <v>231.6</v>
      </c>
    </row>
    <row r="93" spans="1:10" ht="22.5" customHeight="1" x14ac:dyDescent="0.2">
      <c r="A93" s="45">
        <v>2</v>
      </c>
      <c r="B93" s="45">
        <v>8</v>
      </c>
      <c r="C93" s="45">
        <v>1</v>
      </c>
      <c r="D93" s="45">
        <v>1</v>
      </c>
      <c r="E93" s="45"/>
      <c r="F93" s="45"/>
      <c r="G93" s="46" t="s">
        <v>234</v>
      </c>
      <c r="H93" s="45">
        <v>66</v>
      </c>
      <c r="I93" s="48">
        <f>I94+I95+I96</f>
        <v>252.1</v>
      </c>
      <c r="J93" s="48">
        <f>J94+J95+J96</f>
        <v>231.6</v>
      </c>
    </row>
    <row r="94" spans="1:10" ht="12" customHeight="1" x14ac:dyDescent="0.2">
      <c r="A94" s="45">
        <v>2</v>
      </c>
      <c r="B94" s="45">
        <v>8</v>
      </c>
      <c r="C94" s="45">
        <v>1</v>
      </c>
      <c r="D94" s="45">
        <v>1</v>
      </c>
      <c r="E94" s="45">
        <v>1</v>
      </c>
      <c r="F94" s="45">
        <v>1</v>
      </c>
      <c r="G94" s="46" t="s">
        <v>235</v>
      </c>
      <c r="H94" s="45">
        <v>67</v>
      </c>
      <c r="I94" s="47"/>
      <c r="J94" s="47"/>
    </row>
    <row r="95" spans="1:10" ht="22.5" customHeight="1" x14ac:dyDescent="0.2">
      <c r="A95" s="45">
        <v>2</v>
      </c>
      <c r="B95" s="45">
        <v>8</v>
      </c>
      <c r="C95" s="45">
        <v>1</v>
      </c>
      <c r="D95" s="45">
        <v>1</v>
      </c>
      <c r="E95" s="45">
        <v>1</v>
      </c>
      <c r="F95" s="45">
        <v>2</v>
      </c>
      <c r="G95" s="46" t="s">
        <v>236</v>
      </c>
      <c r="H95" s="45">
        <v>68</v>
      </c>
      <c r="I95" s="47">
        <v>252.1</v>
      </c>
      <c r="J95" s="47">
        <v>231.6</v>
      </c>
    </row>
    <row r="96" spans="1:10" ht="12" customHeight="1" x14ac:dyDescent="0.2">
      <c r="A96" s="45">
        <v>2</v>
      </c>
      <c r="B96" s="45">
        <v>8</v>
      </c>
      <c r="C96" s="45">
        <v>1</v>
      </c>
      <c r="D96" s="45">
        <v>1</v>
      </c>
      <c r="E96" s="45">
        <v>1</v>
      </c>
      <c r="F96" s="45">
        <v>3</v>
      </c>
      <c r="G96" s="46" t="s">
        <v>237</v>
      </c>
      <c r="H96" s="45">
        <v>69</v>
      </c>
      <c r="I96" s="47"/>
      <c r="J96" s="47"/>
    </row>
    <row r="97" spans="1:10" ht="15.75" customHeight="1" x14ac:dyDescent="0.2">
      <c r="A97" s="45">
        <v>2</v>
      </c>
      <c r="B97" s="45">
        <v>8</v>
      </c>
      <c r="C97" s="45">
        <v>1</v>
      </c>
      <c r="D97" s="45">
        <v>2</v>
      </c>
      <c r="E97" s="45">
        <v>1</v>
      </c>
      <c r="F97" s="45">
        <v>1</v>
      </c>
      <c r="G97" s="46" t="s">
        <v>238</v>
      </c>
      <c r="H97" s="45">
        <v>70</v>
      </c>
      <c r="I97" s="47"/>
      <c r="J97" s="47"/>
    </row>
    <row r="98" spans="1:10" ht="42" customHeight="1" x14ac:dyDescent="0.2">
      <c r="A98" s="8">
        <v>3</v>
      </c>
      <c r="B98" s="8">
        <v>1</v>
      </c>
      <c r="C98" s="8"/>
      <c r="D98" s="8"/>
      <c r="E98" s="8"/>
      <c r="F98" s="8"/>
      <c r="G98" s="9" t="s">
        <v>239</v>
      </c>
      <c r="H98" s="8">
        <v>71</v>
      </c>
      <c r="I98" s="10">
        <f>I99+I116+I121+I123+I125</f>
        <v>338.29999999999995</v>
      </c>
      <c r="J98" s="10">
        <f>J99+J116+J121+J123+J125</f>
        <v>551.70000000000005</v>
      </c>
    </row>
    <row r="99" spans="1:10" ht="30.75" customHeight="1" x14ac:dyDescent="0.2">
      <c r="A99" s="45">
        <v>3</v>
      </c>
      <c r="B99" s="45">
        <v>1</v>
      </c>
      <c r="C99" s="45">
        <v>1</v>
      </c>
      <c r="D99" s="45"/>
      <c r="E99" s="45"/>
      <c r="F99" s="45"/>
      <c r="G99" s="46" t="s">
        <v>240</v>
      </c>
      <c r="H99" s="45">
        <v>72</v>
      </c>
      <c r="I99" s="48">
        <f>I100+I102+I106+I110+I114</f>
        <v>330.4</v>
      </c>
      <c r="J99" s="48">
        <f>J100+J102+J106+J110+J114</f>
        <v>551.70000000000005</v>
      </c>
    </row>
    <row r="100" spans="1:10" ht="12" customHeight="1" x14ac:dyDescent="0.2">
      <c r="A100" s="45">
        <v>3</v>
      </c>
      <c r="B100" s="45">
        <v>1</v>
      </c>
      <c r="C100" s="45">
        <v>1</v>
      </c>
      <c r="D100" s="45">
        <v>1</v>
      </c>
      <c r="E100" s="45"/>
      <c r="F100" s="45"/>
      <c r="G100" s="46" t="s">
        <v>241</v>
      </c>
      <c r="H100" s="45">
        <v>73</v>
      </c>
      <c r="I100" s="48">
        <f>I101</f>
        <v>0</v>
      </c>
      <c r="J100" s="48">
        <f>J101</f>
        <v>0</v>
      </c>
    </row>
    <row r="101" spans="1:10" ht="12" customHeight="1" x14ac:dyDescent="0.2">
      <c r="A101" s="45">
        <v>3</v>
      </c>
      <c r="B101" s="45">
        <v>1</v>
      </c>
      <c r="C101" s="45">
        <v>1</v>
      </c>
      <c r="D101" s="45">
        <v>1</v>
      </c>
      <c r="E101" s="45">
        <v>1</v>
      </c>
      <c r="F101" s="45">
        <v>1</v>
      </c>
      <c r="G101" s="46" t="s">
        <v>241</v>
      </c>
      <c r="H101" s="45">
        <v>74</v>
      </c>
      <c r="I101" s="47"/>
      <c r="J101" s="47"/>
    </row>
    <row r="102" spans="1:10" ht="22.5" customHeight="1" x14ac:dyDescent="0.2">
      <c r="A102" s="45">
        <v>3</v>
      </c>
      <c r="B102" s="45">
        <v>1</v>
      </c>
      <c r="C102" s="45">
        <v>1</v>
      </c>
      <c r="D102" s="45">
        <v>2</v>
      </c>
      <c r="E102" s="45"/>
      <c r="F102" s="45"/>
      <c r="G102" s="46" t="s">
        <v>242</v>
      </c>
      <c r="H102" s="45">
        <v>75</v>
      </c>
      <c r="I102" s="48">
        <f>I103+I104+I105</f>
        <v>212.9</v>
      </c>
      <c r="J102" s="48">
        <f>J103+J104+J105</f>
        <v>261.89999999999998</v>
      </c>
    </row>
    <row r="103" spans="1:10" ht="16.5" customHeight="1" x14ac:dyDescent="0.2">
      <c r="A103" s="45">
        <v>3</v>
      </c>
      <c r="B103" s="45">
        <v>1</v>
      </c>
      <c r="C103" s="45">
        <v>1</v>
      </c>
      <c r="D103" s="45">
        <v>2</v>
      </c>
      <c r="E103" s="45">
        <v>1</v>
      </c>
      <c r="F103" s="45">
        <v>1</v>
      </c>
      <c r="G103" s="46" t="s">
        <v>243</v>
      </c>
      <c r="H103" s="45">
        <v>76</v>
      </c>
      <c r="I103" s="47">
        <v>3.1</v>
      </c>
      <c r="J103" s="47">
        <v>3.1</v>
      </c>
    </row>
    <row r="104" spans="1:10" ht="23.25" customHeight="1" x14ac:dyDescent="0.2">
      <c r="A104" s="45">
        <v>3</v>
      </c>
      <c r="B104" s="45">
        <v>1</v>
      </c>
      <c r="C104" s="45">
        <v>1</v>
      </c>
      <c r="D104" s="45">
        <v>2</v>
      </c>
      <c r="E104" s="45">
        <v>1</v>
      </c>
      <c r="F104" s="45">
        <v>2</v>
      </c>
      <c r="G104" s="46" t="s">
        <v>244</v>
      </c>
      <c r="H104" s="45">
        <v>77</v>
      </c>
      <c r="I104" s="47">
        <v>132.4</v>
      </c>
      <c r="J104" s="47">
        <v>79.900000000000006</v>
      </c>
    </row>
    <row r="105" spans="1:10" ht="26.25" customHeight="1" x14ac:dyDescent="0.2">
      <c r="A105" s="45">
        <v>3</v>
      </c>
      <c r="B105" s="45">
        <v>1</v>
      </c>
      <c r="C105" s="45">
        <v>1</v>
      </c>
      <c r="D105" s="45">
        <v>2</v>
      </c>
      <c r="E105" s="45">
        <v>1</v>
      </c>
      <c r="F105" s="45">
        <v>3</v>
      </c>
      <c r="G105" s="46" t="s">
        <v>245</v>
      </c>
      <c r="H105" s="45">
        <v>78</v>
      </c>
      <c r="I105" s="47">
        <v>77.400000000000006</v>
      </c>
      <c r="J105" s="47">
        <v>178.9</v>
      </c>
    </row>
    <row r="106" spans="1:10" ht="22.5" customHeight="1" x14ac:dyDescent="0.2">
      <c r="A106" s="45">
        <v>3</v>
      </c>
      <c r="B106" s="45">
        <v>1</v>
      </c>
      <c r="C106" s="45">
        <v>1</v>
      </c>
      <c r="D106" s="45">
        <v>3</v>
      </c>
      <c r="E106" s="45"/>
      <c r="F106" s="45"/>
      <c r="G106" s="46" t="s">
        <v>246</v>
      </c>
      <c r="H106" s="45">
        <v>79</v>
      </c>
      <c r="I106" s="48">
        <f>I107+I108+I109</f>
        <v>9</v>
      </c>
      <c r="J106" s="48">
        <f>J107+J108+J109</f>
        <v>0</v>
      </c>
    </row>
    <row r="107" spans="1:10" ht="25.5" customHeight="1" x14ac:dyDescent="0.2">
      <c r="A107" s="45">
        <v>3</v>
      </c>
      <c r="B107" s="45">
        <v>1</v>
      </c>
      <c r="C107" s="45">
        <v>1</v>
      </c>
      <c r="D107" s="45">
        <v>3</v>
      </c>
      <c r="E107" s="45">
        <v>1</v>
      </c>
      <c r="F107" s="45">
        <v>1</v>
      </c>
      <c r="G107" s="46" t="s">
        <v>247</v>
      </c>
      <c r="H107" s="45">
        <v>80</v>
      </c>
      <c r="I107" s="47">
        <v>9</v>
      </c>
      <c r="J107" s="47">
        <v>0</v>
      </c>
    </row>
    <row r="108" spans="1:10" ht="23.25" customHeight="1" x14ac:dyDescent="0.2">
      <c r="A108" s="45">
        <v>3</v>
      </c>
      <c r="B108" s="45">
        <v>1</v>
      </c>
      <c r="C108" s="45">
        <v>1</v>
      </c>
      <c r="D108" s="45">
        <v>3</v>
      </c>
      <c r="E108" s="45">
        <v>1</v>
      </c>
      <c r="F108" s="45">
        <v>2</v>
      </c>
      <c r="G108" s="46" t="s">
        <v>248</v>
      </c>
      <c r="H108" s="45">
        <v>81</v>
      </c>
      <c r="I108" s="47"/>
      <c r="J108" s="47"/>
    </row>
    <row r="109" spans="1:10" ht="21.75" customHeight="1" x14ac:dyDescent="0.2">
      <c r="A109" s="45">
        <v>3</v>
      </c>
      <c r="B109" s="45">
        <v>1</v>
      </c>
      <c r="C109" s="45">
        <v>1</v>
      </c>
      <c r="D109" s="45">
        <v>3</v>
      </c>
      <c r="E109" s="45">
        <v>1</v>
      </c>
      <c r="F109" s="45">
        <v>3</v>
      </c>
      <c r="G109" s="46" t="s">
        <v>249</v>
      </c>
      <c r="H109" s="45">
        <v>82</v>
      </c>
      <c r="I109" s="47"/>
      <c r="J109" s="47"/>
    </row>
    <row r="110" spans="1:10" ht="22.5" customHeight="1" x14ac:dyDescent="0.2">
      <c r="A110" s="45">
        <v>3</v>
      </c>
      <c r="B110" s="45">
        <v>1</v>
      </c>
      <c r="C110" s="45">
        <v>1</v>
      </c>
      <c r="D110" s="45">
        <v>4</v>
      </c>
      <c r="E110" s="45"/>
      <c r="F110" s="45"/>
      <c r="G110" s="46" t="s">
        <v>250</v>
      </c>
      <c r="H110" s="45">
        <v>83</v>
      </c>
      <c r="I110" s="48">
        <f>I111+I112+I113</f>
        <v>0</v>
      </c>
      <c r="J110" s="48">
        <f>J111+J112+J113</f>
        <v>0</v>
      </c>
    </row>
    <row r="111" spans="1:10" ht="12" customHeight="1" x14ac:dyDescent="0.2">
      <c r="A111" s="45">
        <v>3</v>
      </c>
      <c r="B111" s="45">
        <v>1</v>
      </c>
      <c r="C111" s="45">
        <v>1</v>
      </c>
      <c r="D111" s="45">
        <v>4</v>
      </c>
      <c r="E111" s="45">
        <v>1</v>
      </c>
      <c r="F111" s="45">
        <v>1</v>
      </c>
      <c r="G111" s="46" t="s">
        <v>251</v>
      </c>
      <c r="H111" s="45">
        <v>84</v>
      </c>
      <c r="I111" s="47"/>
      <c r="J111" s="47"/>
    </row>
    <row r="112" spans="1:10" ht="25.5" customHeight="1" x14ac:dyDescent="0.2">
      <c r="A112" s="45">
        <v>3</v>
      </c>
      <c r="B112" s="45">
        <v>1</v>
      </c>
      <c r="C112" s="45">
        <v>1</v>
      </c>
      <c r="D112" s="45">
        <v>4</v>
      </c>
      <c r="E112" s="45">
        <v>1</v>
      </c>
      <c r="F112" s="45">
        <v>2</v>
      </c>
      <c r="G112" s="46" t="s">
        <v>252</v>
      </c>
      <c r="H112" s="45">
        <v>85</v>
      </c>
      <c r="I112" s="47"/>
      <c r="J112" s="47"/>
    </row>
    <row r="113" spans="1:10" ht="18" customHeight="1" x14ac:dyDescent="0.2">
      <c r="A113" s="45">
        <v>3</v>
      </c>
      <c r="B113" s="45">
        <v>1</v>
      </c>
      <c r="C113" s="45">
        <v>1</v>
      </c>
      <c r="D113" s="45">
        <v>4</v>
      </c>
      <c r="E113" s="45">
        <v>1</v>
      </c>
      <c r="F113" s="45">
        <v>3</v>
      </c>
      <c r="G113" s="46" t="s">
        <v>253</v>
      </c>
      <c r="H113" s="45">
        <v>86</v>
      </c>
      <c r="I113" s="47"/>
      <c r="J113" s="47"/>
    </row>
    <row r="114" spans="1:10" ht="24.75" customHeight="1" x14ac:dyDescent="0.2">
      <c r="A114" s="45">
        <v>3</v>
      </c>
      <c r="B114" s="45">
        <v>1</v>
      </c>
      <c r="C114" s="45">
        <v>1</v>
      </c>
      <c r="D114" s="45">
        <v>5</v>
      </c>
      <c r="E114" s="45"/>
      <c r="F114" s="45"/>
      <c r="G114" s="46" t="s">
        <v>254</v>
      </c>
      <c r="H114" s="45">
        <v>87</v>
      </c>
      <c r="I114" s="48">
        <f>I115</f>
        <v>108.5</v>
      </c>
      <c r="J114" s="48">
        <f>J115</f>
        <v>289.8</v>
      </c>
    </row>
    <row r="115" spans="1:10" ht="25.5" customHeight="1" x14ac:dyDescent="0.2">
      <c r="A115" s="45">
        <v>3</v>
      </c>
      <c r="B115" s="45">
        <v>1</v>
      </c>
      <c r="C115" s="45">
        <v>1</v>
      </c>
      <c r="D115" s="45">
        <v>5</v>
      </c>
      <c r="E115" s="45">
        <v>1</v>
      </c>
      <c r="F115" s="45">
        <v>1</v>
      </c>
      <c r="G115" s="46" t="s">
        <v>255</v>
      </c>
      <c r="H115" s="45">
        <v>88</v>
      </c>
      <c r="I115" s="47">
        <v>108.5</v>
      </c>
      <c r="J115" s="47">
        <v>289.8</v>
      </c>
    </row>
    <row r="116" spans="1:10" ht="25.5" customHeight="1" x14ac:dyDescent="0.2">
      <c r="A116" s="45">
        <v>3</v>
      </c>
      <c r="B116" s="45">
        <v>1</v>
      </c>
      <c r="C116" s="45">
        <v>2</v>
      </c>
      <c r="D116" s="45"/>
      <c r="E116" s="45"/>
      <c r="F116" s="45"/>
      <c r="G116" s="46" t="s">
        <v>256</v>
      </c>
      <c r="H116" s="45">
        <v>89</v>
      </c>
      <c r="I116" s="48">
        <f>I117+I118+I119+I120</f>
        <v>7.9</v>
      </c>
      <c r="J116" s="48">
        <f>J117+J118+J119+J120</f>
        <v>0</v>
      </c>
    </row>
    <row r="117" spans="1:10" ht="36" customHeight="1" x14ac:dyDescent="0.2">
      <c r="A117" s="45">
        <v>3</v>
      </c>
      <c r="B117" s="45">
        <v>1</v>
      </c>
      <c r="C117" s="45">
        <v>2</v>
      </c>
      <c r="D117" s="45">
        <v>1</v>
      </c>
      <c r="E117" s="45">
        <v>1</v>
      </c>
      <c r="F117" s="45">
        <v>2</v>
      </c>
      <c r="G117" s="46" t="s">
        <v>257</v>
      </c>
      <c r="H117" s="45">
        <v>90</v>
      </c>
      <c r="I117" s="47">
        <v>5.9</v>
      </c>
      <c r="J117" s="47">
        <v>0</v>
      </c>
    </row>
    <row r="118" spans="1:10" ht="12" customHeight="1" x14ac:dyDescent="0.2">
      <c r="A118" s="45">
        <v>3</v>
      </c>
      <c r="B118" s="45">
        <v>1</v>
      </c>
      <c r="C118" s="45">
        <v>2</v>
      </c>
      <c r="D118" s="45">
        <v>1</v>
      </c>
      <c r="E118" s="45">
        <v>1</v>
      </c>
      <c r="F118" s="45">
        <v>3</v>
      </c>
      <c r="G118" s="46" t="s">
        <v>258</v>
      </c>
      <c r="H118" s="45">
        <v>91</v>
      </c>
      <c r="I118" s="47"/>
      <c r="J118" s="47"/>
    </row>
    <row r="119" spans="1:10" ht="22.5" customHeight="1" x14ac:dyDescent="0.2">
      <c r="A119" s="45">
        <v>3</v>
      </c>
      <c r="B119" s="45">
        <v>1</v>
      </c>
      <c r="C119" s="45">
        <v>2</v>
      </c>
      <c r="D119" s="45">
        <v>1</v>
      </c>
      <c r="E119" s="45">
        <v>1</v>
      </c>
      <c r="F119" s="45">
        <v>4</v>
      </c>
      <c r="G119" s="46" t="s">
        <v>259</v>
      </c>
      <c r="H119" s="45">
        <v>92</v>
      </c>
      <c r="I119" s="47"/>
      <c r="J119" s="47"/>
    </row>
    <row r="120" spans="1:10" ht="24" customHeight="1" x14ac:dyDescent="0.2">
      <c r="A120" s="45">
        <v>3</v>
      </c>
      <c r="B120" s="45">
        <v>1</v>
      </c>
      <c r="C120" s="45">
        <v>2</v>
      </c>
      <c r="D120" s="45">
        <v>1</v>
      </c>
      <c r="E120" s="45">
        <v>1</v>
      </c>
      <c r="F120" s="45">
        <v>5</v>
      </c>
      <c r="G120" s="46" t="s">
        <v>260</v>
      </c>
      <c r="H120" s="45">
        <v>93</v>
      </c>
      <c r="I120" s="47">
        <v>2</v>
      </c>
      <c r="J120" s="47">
        <v>0</v>
      </c>
    </row>
    <row r="121" spans="1:10" ht="12" customHeight="1" x14ac:dyDescent="0.2">
      <c r="A121" s="45">
        <v>3</v>
      </c>
      <c r="B121" s="45">
        <v>1</v>
      </c>
      <c r="C121" s="45">
        <v>3</v>
      </c>
      <c r="D121" s="45"/>
      <c r="E121" s="45"/>
      <c r="F121" s="45"/>
      <c r="G121" s="46" t="s">
        <v>261</v>
      </c>
      <c r="H121" s="45">
        <v>94</v>
      </c>
      <c r="I121" s="48">
        <f>I122</f>
        <v>0</v>
      </c>
      <c r="J121" s="48">
        <f>J122</f>
        <v>0</v>
      </c>
    </row>
    <row r="122" spans="1:10" ht="12" customHeight="1" x14ac:dyDescent="0.2">
      <c r="A122" s="45">
        <v>3</v>
      </c>
      <c r="B122" s="45">
        <v>1</v>
      </c>
      <c r="C122" s="45">
        <v>3</v>
      </c>
      <c r="D122" s="45">
        <v>2</v>
      </c>
      <c r="E122" s="45">
        <v>1</v>
      </c>
      <c r="F122" s="45">
        <v>6</v>
      </c>
      <c r="G122" s="46" t="s">
        <v>262</v>
      </c>
      <c r="H122" s="45">
        <v>95</v>
      </c>
      <c r="I122" s="47"/>
      <c r="J122" s="47"/>
    </row>
    <row r="123" spans="1:10" ht="23.25" customHeight="1" x14ac:dyDescent="0.2">
      <c r="A123" s="45">
        <v>3</v>
      </c>
      <c r="B123" s="45">
        <v>1</v>
      </c>
      <c r="C123" s="45">
        <v>4</v>
      </c>
      <c r="D123" s="45"/>
      <c r="E123" s="45"/>
      <c r="F123" s="45"/>
      <c r="G123" s="46" t="s">
        <v>263</v>
      </c>
      <c r="H123" s="45">
        <v>96</v>
      </c>
      <c r="I123" s="48">
        <f>I124</f>
        <v>0</v>
      </c>
      <c r="J123" s="48">
        <f>J124</f>
        <v>0</v>
      </c>
    </row>
    <row r="124" spans="1:10" ht="23.25" customHeight="1" x14ac:dyDescent="0.2">
      <c r="A124" s="45">
        <v>3</v>
      </c>
      <c r="B124" s="45">
        <v>1</v>
      </c>
      <c r="C124" s="45">
        <v>4</v>
      </c>
      <c r="D124" s="45">
        <v>1</v>
      </c>
      <c r="E124" s="45">
        <v>1</v>
      </c>
      <c r="F124" s="45">
        <v>1</v>
      </c>
      <c r="G124" s="46" t="s">
        <v>263</v>
      </c>
      <c r="H124" s="45">
        <v>97</v>
      </c>
      <c r="I124" s="47"/>
      <c r="J124" s="47"/>
    </row>
    <row r="125" spans="1:10" ht="35.25" customHeight="1" x14ac:dyDescent="0.2">
      <c r="A125" s="45">
        <v>3</v>
      </c>
      <c r="B125" s="45">
        <v>1</v>
      </c>
      <c r="C125" s="45">
        <v>5</v>
      </c>
      <c r="D125" s="45"/>
      <c r="E125" s="45"/>
      <c r="F125" s="45"/>
      <c r="G125" s="46" t="s">
        <v>264</v>
      </c>
      <c r="H125" s="45">
        <v>98</v>
      </c>
      <c r="I125" s="48">
        <f>(I126+I127+I128)</f>
        <v>0</v>
      </c>
      <c r="J125" s="48">
        <f>(J126+J127+J128)</f>
        <v>0</v>
      </c>
    </row>
    <row r="126" spans="1:10" ht="21.75" customHeight="1" x14ac:dyDescent="0.2">
      <c r="A126" s="45">
        <v>3</v>
      </c>
      <c r="B126" s="45">
        <v>1</v>
      </c>
      <c r="C126" s="45">
        <v>5</v>
      </c>
      <c r="D126" s="45">
        <v>1</v>
      </c>
      <c r="E126" s="45">
        <v>1</v>
      </c>
      <c r="F126" s="45">
        <v>1</v>
      </c>
      <c r="G126" s="46" t="s">
        <v>265</v>
      </c>
      <c r="H126" s="45">
        <v>99</v>
      </c>
      <c r="I126" s="47"/>
      <c r="J126" s="47"/>
    </row>
    <row r="127" spans="1:10" ht="21" customHeight="1" x14ac:dyDescent="0.2">
      <c r="A127" s="45">
        <v>3</v>
      </c>
      <c r="B127" s="45">
        <v>1</v>
      </c>
      <c r="C127" s="45">
        <v>5</v>
      </c>
      <c r="D127" s="45">
        <v>1</v>
      </c>
      <c r="E127" s="45">
        <v>1</v>
      </c>
      <c r="F127" s="45">
        <v>2</v>
      </c>
      <c r="G127" s="46" t="s">
        <v>266</v>
      </c>
      <c r="H127" s="45">
        <v>100</v>
      </c>
      <c r="I127" s="47"/>
      <c r="J127" s="47"/>
    </row>
    <row r="128" spans="1:10" ht="25.5" customHeight="1" x14ac:dyDescent="0.2">
      <c r="A128" s="45">
        <v>3</v>
      </c>
      <c r="B128" s="45">
        <v>1</v>
      </c>
      <c r="C128" s="45">
        <v>5</v>
      </c>
      <c r="D128" s="45">
        <v>1</v>
      </c>
      <c r="E128" s="45">
        <v>1</v>
      </c>
      <c r="F128" s="45">
        <v>3</v>
      </c>
      <c r="G128" s="46" t="s">
        <v>267</v>
      </c>
      <c r="H128" s="45">
        <v>101</v>
      </c>
      <c r="I128" s="47"/>
      <c r="J128" s="47"/>
    </row>
    <row r="129" spans="1:10" ht="15.75" customHeight="1" x14ac:dyDescent="0.2">
      <c r="A129" s="8"/>
      <c r="B129" s="8"/>
      <c r="C129" s="8"/>
      <c r="D129" s="8"/>
      <c r="E129" s="8"/>
      <c r="F129" s="8"/>
      <c r="G129" s="9" t="s">
        <v>268</v>
      </c>
      <c r="H129" s="8">
        <v>102</v>
      </c>
      <c r="I129" s="10">
        <f>I28+I98</f>
        <v>5939.2000000000007</v>
      </c>
      <c r="J129" s="10">
        <f>J28+J98</f>
        <v>4979.0999999999995</v>
      </c>
    </row>
    <row r="130" spans="1:10" ht="40.5" customHeight="1" x14ac:dyDescent="0.2">
      <c r="A130" s="8">
        <v>3</v>
      </c>
      <c r="B130" s="8">
        <v>2</v>
      </c>
      <c r="C130" s="45"/>
      <c r="D130" s="45"/>
      <c r="E130" s="45"/>
      <c r="F130" s="45"/>
      <c r="G130" s="9" t="s">
        <v>269</v>
      </c>
      <c r="H130" s="8">
        <v>103</v>
      </c>
      <c r="I130" s="10">
        <f>I131+I135</f>
        <v>0</v>
      </c>
      <c r="J130" s="10">
        <f>J131+J135</f>
        <v>0</v>
      </c>
    </row>
    <row r="131" spans="1:10" ht="33.75" customHeight="1" x14ac:dyDescent="0.2">
      <c r="A131" s="45">
        <v>3</v>
      </c>
      <c r="B131" s="45">
        <v>2</v>
      </c>
      <c r="C131" s="45">
        <v>1</v>
      </c>
      <c r="D131" s="45"/>
      <c r="E131" s="45"/>
      <c r="F131" s="45"/>
      <c r="G131" s="46" t="s">
        <v>270</v>
      </c>
      <c r="H131" s="45">
        <v>104</v>
      </c>
      <c r="I131" s="48">
        <f>I132+I133+I134</f>
        <v>0</v>
      </c>
      <c r="J131" s="48">
        <f>J132+J133+J134</f>
        <v>0</v>
      </c>
    </row>
    <row r="132" spans="1:10" ht="12" customHeight="1" x14ac:dyDescent="0.2">
      <c r="A132" s="45">
        <v>3</v>
      </c>
      <c r="B132" s="45">
        <v>2</v>
      </c>
      <c r="C132" s="45">
        <v>1</v>
      </c>
      <c r="D132" s="45">
        <v>5</v>
      </c>
      <c r="E132" s="45">
        <v>1</v>
      </c>
      <c r="F132" s="45">
        <v>1</v>
      </c>
      <c r="G132" s="46" t="s">
        <v>271</v>
      </c>
      <c r="H132" s="45">
        <v>105</v>
      </c>
      <c r="I132" s="47"/>
      <c r="J132" s="47"/>
    </row>
    <row r="133" spans="1:10" ht="22.5" customHeight="1" x14ac:dyDescent="0.2">
      <c r="A133" s="45">
        <v>3</v>
      </c>
      <c r="B133" s="45">
        <v>2</v>
      </c>
      <c r="C133" s="45">
        <v>1</v>
      </c>
      <c r="D133" s="45">
        <v>7</v>
      </c>
      <c r="E133" s="45">
        <v>1</v>
      </c>
      <c r="F133" s="45">
        <v>1</v>
      </c>
      <c r="G133" s="46" t="s">
        <v>272</v>
      </c>
      <c r="H133" s="45">
        <v>106</v>
      </c>
      <c r="I133" s="47"/>
      <c r="J133" s="47"/>
    </row>
    <row r="134" spans="1:10" ht="22.5" customHeight="1" x14ac:dyDescent="0.2">
      <c r="A134" s="45">
        <v>3</v>
      </c>
      <c r="B134" s="45">
        <v>2</v>
      </c>
      <c r="C134" s="45">
        <v>1</v>
      </c>
      <c r="D134" s="45">
        <v>7</v>
      </c>
      <c r="E134" s="45">
        <v>1</v>
      </c>
      <c r="F134" s="45">
        <v>2</v>
      </c>
      <c r="G134" s="46" t="s">
        <v>273</v>
      </c>
      <c r="H134" s="45">
        <v>107</v>
      </c>
      <c r="I134" s="47"/>
      <c r="J134" s="47"/>
    </row>
    <row r="135" spans="1:10" ht="33.75" customHeight="1" x14ac:dyDescent="0.2">
      <c r="A135" s="45">
        <v>3</v>
      </c>
      <c r="B135" s="45">
        <v>2</v>
      </c>
      <c r="C135" s="45">
        <v>2</v>
      </c>
      <c r="D135" s="45"/>
      <c r="E135" s="45"/>
      <c r="F135" s="45"/>
      <c r="G135" s="46" t="s">
        <v>274</v>
      </c>
      <c r="H135" s="45">
        <v>108</v>
      </c>
      <c r="I135" s="48">
        <f>I136+I137+I138</f>
        <v>0</v>
      </c>
      <c r="J135" s="48">
        <f>J136+J137+J138</f>
        <v>0</v>
      </c>
    </row>
    <row r="136" spans="1:10" ht="12" customHeight="1" x14ac:dyDescent="0.2">
      <c r="A136" s="45">
        <v>3</v>
      </c>
      <c r="B136" s="45">
        <v>2</v>
      </c>
      <c r="C136" s="45">
        <v>2</v>
      </c>
      <c r="D136" s="45">
        <v>5</v>
      </c>
      <c r="E136" s="45">
        <v>1</v>
      </c>
      <c r="F136" s="45">
        <v>1</v>
      </c>
      <c r="G136" s="46" t="s">
        <v>275</v>
      </c>
      <c r="H136" s="45">
        <v>109</v>
      </c>
      <c r="I136" s="47"/>
      <c r="J136" s="47"/>
    </row>
    <row r="137" spans="1:10" ht="22.5" customHeight="1" x14ac:dyDescent="0.2">
      <c r="A137" s="45">
        <v>3</v>
      </c>
      <c r="B137" s="45">
        <v>2</v>
      </c>
      <c r="C137" s="45">
        <v>2</v>
      </c>
      <c r="D137" s="45">
        <v>7</v>
      </c>
      <c r="E137" s="45">
        <v>1</v>
      </c>
      <c r="F137" s="45">
        <v>1</v>
      </c>
      <c r="G137" s="46" t="s">
        <v>272</v>
      </c>
      <c r="H137" s="45">
        <v>110</v>
      </c>
      <c r="I137" s="47"/>
      <c r="J137" s="47"/>
    </row>
    <row r="138" spans="1:10" ht="22.5" customHeight="1" x14ac:dyDescent="0.2">
      <c r="A138" s="45">
        <v>3</v>
      </c>
      <c r="B138" s="45">
        <v>2</v>
      </c>
      <c r="C138" s="45">
        <v>2</v>
      </c>
      <c r="D138" s="45">
        <v>7</v>
      </c>
      <c r="E138" s="45">
        <v>1</v>
      </c>
      <c r="F138" s="45">
        <v>2</v>
      </c>
      <c r="G138" s="46" t="s">
        <v>273</v>
      </c>
      <c r="H138" s="45">
        <v>111</v>
      </c>
      <c r="I138" s="47"/>
      <c r="J138" s="47"/>
    </row>
    <row r="139" spans="1:10" ht="30" customHeight="1" x14ac:dyDescent="0.2">
      <c r="A139" s="8">
        <v>3</v>
      </c>
      <c r="B139" s="8">
        <v>3</v>
      </c>
      <c r="C139" s="45"/>
      <c r="D139" s="45"/>
      <c r="E139" s="45"/>
      <c r="F139" s="45"/>
      <c r="G139" s="9" t="s">
        <v>276</v>
      </c>
      <c r="H139" s="8">
        <v>112</v>
      </c>
      <c r="I139" s="10">
        <f>I140+I145</f>
        <v>183.8</v>
      </c>
      <c r="J139" s="10">
        <f>J140+J145</f>
        <v>183.8</v>
      </c>
    </row>
    <row r="140" spans="1:10" ht="45" customHeight="1" x14ac:dyDescent="0.2">
      <c r="A140" s="45">
        <v>3</v>
      </c>
      <c r="B140" s="45">
        <v>3</v>
      </c>
      <c r="C140" s="45">
        <v>1</v>
      </c>
      <c r="D140" s="45"/>
      <c r="E140" s="45"/>
      <c r="F140" s="45"/>
      <c r="G140" s="46" t="s">
        <v>277</v>
      </c>
      <c r="H140" s="45">
        <v>113</v>
      </c>
      <c r="I140" s="48">
        <f>I141+I142+I143+I144</f>
        <v>183.8</v>
      </c>
      <c r="J140" s="48">
        <f>J141+J142+J143+J144</f>
        <v>183.8</v>
      </c>
    </row>
    <row r="141" spans="1:10" ht="15" customHeight="1" x14ac:dyDescent="0.2">
      <c r="A141" s="45">
        <v>3</v>
      </c>
      <c r="B141" s="45">
        <v>3</v>
      </c>
      <c r="C141" s="45">
        <v>1</v>
      </c>
      <c r="D141" s="45">
        <v>4</v>
      </c>
      <c r="E141" s="45">
        <v>1</v>
      </c>
      <c r="F141" s="45">
        <v>1</v>
      </c>
      <c r="G141" s="46" t="s">
        <v>278</v>
      </c>
      <c r="H141" s="45">
        <v>114</v>
      </c>
      <c r="I141" s="47"/>
      <c r="J141" s="47"/>
    </row>
    <row r="142" spans="1:10" ht="12" customHeight="1" x14ac:dyDescent="0.2">
      <c r="A142" s="45">
        <v>3</v>
      </c>
      <c r="B142" s="45">
        <v>3</v>
      </c>
      <c r="C142" s="45">
        <v>1</v>
      </c>
      <c r="D142" s="45">
        <v>4</v>
      </c>
      <c r="E142" s="45">
        <v>1</v>
      </c>
      <c r="F142" s="45">
        <v>2</v>
      </c>
      <c r="G142" s="46" t="s">
        <v>279</v>
      </c>
      <c r="H142" s="45">
        <v>115</v>
      </c>
      <c r="I142" s="47">
        <v>183.8</v>
      </c>
      <c r="J142" s="47">
        <v>183.8</v>
      </c>
    </row>
    <row r="143" spans="1:10" ht="22.5" customHeight="1" x14ac:dyDescent="0.2">
      <c r="A143" s="45">
        <v>3</v>
      </c>
      <c r="B143" s="45">
        <v>3</v>
      </c>
      <c r="C143" s="45">
        <v>1</v>
      </c>
      <c r="D143" s="45">
        <v>7</v>
      </c>
      <c r="E143" s="45">
        <v>1</v>
      </c>
      <c r="F143" s="45">
        <v>1</v>
      </c>
      <c r="G143" s="46" t="s">
        <v>280</v>
      </c>
      <c r="H143" s="45">
        <v>116</v>
      </c>
      <c r="I143" s="47"/>
      <c r="J143" s="47"/>
    </row>
    <row r="144" spans="1:10" ht="22.5" customHeight="1" x14ac:dyDescent="0.2">
      <c r="A144" s="45">
        <v>3</v>
      </c>
      <c r="B144" s="45">
        <v>3</v>
      </c>
      <c r="C144" s="45">
        <v>1</v>
      </c>
      <c r="D144" s="45">
        <v>7</v>
      </c>
      <c r="E144" s="45">
        <v>1</v>
      </c>
      <c r="F144" s="45">
        <v>2</v>
      </c>
      <c r="G144" s="46" t="s">
        <v>281</v>
      </c>
      <c r="H144" s="45">
        <v>117</v>
      </c>
      <c r="I144" s="47"/>
      <c r="J144" s="47"/>
    </row>
    <row r="145" spans="1:12" ht="43.5" customHeight="1" x14ac:dyDescent="0.2">
      <c r="A145" s="45">
        <v>3</v>
      </c>
      <c r="B145" s="45">
        <v>3</v>
      </c>
      <c r="C145" s="45">
        <v>2</v>
      </c>
      <c r="D145" s="45"/>
      <c r="E145" s="45"/>
      <c r="F145" s="45"/>
      <c r="G145" s="46" t="s">
        <v>282</v>
      </c>
      <c r="H145" s="45">
        <v>118</v>
      </c>
      <c r="I145" s="48">
        <f>I146+I147+I148+I149</f>
        <v>0</v>
      </c>
      <c r="J145" s="48">
        <f>J146+J147+J148+J149</f>
        <v>0</v>
      </c>
    </row>
    <row r="146" spans="1:12" ht="15.75" customHeight="1" x14ac:dyDescent="0.2">
      <c r="A146" s="45">
        <v>3</v>
      </c>
      <c r="B146" s="45">
        <v>3</v>
      </c>
      <c r="C146" s="45">
        <v>2</v>
      </c>
      <c r="D146" s="45">
        <v>4</v>
      </c>
      <c r="E146" s="45">
        <v>1</v>
      </c>
      <c r="F146" s="45">
        <v>1</v>
      </c>
      <c r="G146" s="46" t="s">
        <v>278</v>
      </c>
      <c r="H146" s="45">
        <v>119</v>
      </c>
      <c r="I146" s="47"/>
      <c r="J146" s="47"/>
    </row>
    <row r="147" spans="1:12" ht="12" customHeight="1" x14ac:dyDescent="0.2">
      <c r="A147" s="45">
        <v>3</v>
      </c>
      <c r="B147" s="45">
        <v>3</v>
      </c>
      <c r="C147" s="45">
        <v>2</v>
      </c>
      <c r="D147" s="45">
        <v>4</v>
      </c>
      <c r="E147" s="45">
        <v>1</v>
      </c>
      <c r="F147" s="45">
        <v>2</v>
      </c>
      <c r="G147" s="46" t="s">
        <v>279</v>
      </c>
      <c r="H147" s="45">
        <v>120</v>
      </c>
      <c r="I147" s="47"/>
      <c r="J147" s="47"/>
    </row>
    <row r="148" spans="1:12" ht="22.5" customHeight="1" x14ac:dyDescent="0.2">
      <c r="A148" s="45">
        <v>3</v>
      </c>
      <c r="B148" s="45">
        <v>3</v>
      </c>
      <c r="C148" s="45">
        <v>2</v>
      </c>
      <c r="D148" s="45">
        <v>7</v>
      </c>
      <c r="E148" s="45">
        <v>1</v>
      </c>
      <c r="F148" s="45">
        <v>1</v>
      </c>
      <c r="G148" s="46" t="s">
        <v>280</v>
      </c>
      <c r="H148" s="45">
        <v>121</v>
      </c>
      <c r="I148" s="47"/>
      <c r="J148" s="47"/>
    </row>
    <row r="149" spans="1:12" ht="22.5" customHeight="1" x14ac:dyDescent="0.2">
      <c r="A149" s="45">
        <v>3</v>
      </c>
      <c r="B149" s="45">
        <v>3</v>
      </c>
      <c r="C149" s="45">
        <v>2</v>
      </c>
      <c r="D149" s="45">
        <v>7</v>
      </c>
      <c r="E149" s="45">
        <v>1</v>
      </c>
      <c r="F149" s="45">
        <v>2</v>
      </c>
      <c r="G149" s="46" t="s">
        <v>281</v>
      </c>
      <c r="H149" s="45">
        <v>122</v>
      </c>
      <c r="I149" s="47"/>
      <c r="J149" s="47"/>
    </row>
    <row r="150" spans="1:12" ht="12" customHeight="1" x14ac:dyDescent="0.2">
      <c r="A150" s="45"/>
      <c r="B150" s="45"/>
      <c r="C150" s="45"/>
      <c r="D150" s="45"/>
      <c r="E150" s="45"/>
      <c r="F150" s="45"/>
      <c r="G150" s="9" t="s">
        <v>283</v>
      </c>
      <c r="H150" s="8">
        <v>123</v>
      </c>
      <c r="I150" s="10">
        <f>I129+I130+I139</f>
        <v>6123.0000000000009</v>
      </c>
      <c r="J150" s="10">
        <f>J129+J130+J139</f>
        <v>5162.8999999999996</v>
      </c>
    </row>
    <row r="151" spans="1:12" ht="12" customHeight="1" x14ac:dyDescent="0.2"/>
    <row r="152" spans="1:12" ht="12" customHeight="1" x14ac:dyDescent="0.2"/>
    <row r="153" spans="1:12" ht="12" customHeight="1" x14ac:dyDescent="0.2">
      <c r="B153" s="135" t="s">
        <v>284</v>
      </c>
      <c r="C153" s="136"/>
      <c r="D153" s="136"/>
      <c r="E153" s="136"/>
      <c r="F153" s="136"/>
      <c r="G153" s="136"/>
      <c r="H153" s="136"/>
      <c r="I153" s="136"/>
      <c r="J153" s="136"/>
      <c r="K153" s="136"/>
      <c r="L153" s="136"/>
    </row>
    <row r="154" spans="1:12" ht="12" customHeight="1" x14ac:dyDescent="0.2">
      <c r="B154" s="137" t="s">
        <v>285</v>
      </c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</row>
    <row r="155" spans="1:12" ht="12" customHeight="1" x14ac:dyDescent="0.2">
      <c r="B155" s="138" t="s">
        <v>286</v>
      </c>
      <c r="C155" s="138"/>
      <c r="D155" s="138"/>
      <c r="E155" s="138"/>
      <c r="F155" s="138"/>
      <c r="G155" s="138"/>
    </row>
  </sheetData>
  <mergeCells count="28">
    <mergeCell ref="A27:F27"/>
    <mergeCell ref="B153:L153"/>
    <mergeCell ref="B154:L154"/>
    <mergeCell ref="B155:G155"/>
    <mergeCell ref="B22:H22"/>
    <mergeCell ref="A24:F26"/>
    <mergeCell ref="G24:G26"/>
    <mergeCell ref="H24:H26"/>
    <mergeCell ref="I24:I26"/>
    <mergeCell ref="J24:J26"/>
    <mergeCell ref="G16:I16"/>
    <mergeCell ref="I17:N17"/>
    <mergeCell ref="I18:J18"/>
    <mergeCell ref="B20:H20"/>
    <mergeCell ref="I20:J20"/>
    <mergeCell ref="B21:H21"/>
    <mergeCell ref="G9:L9"/>
    <mergeCell ref="G10:J10"/>
    <mergeCell ref="G11:J11"/>
    <mergeCell ref="G13:I13"/>
    <mergeCell ref="G14:I14"/>
    <mergeCell ref="G15:I15"/>
    <mergeCell ref="I1:N1"/>
    <mergeCell ref="I2:N2"/>
    <mergeCell ref="I3:N3"/>
    <mergeCell ref="G5:J5"/>
    <mergeCell ref="G6:J6"/>
    <mergeCell ref="D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Pajamos</vt:lpstr>
      <vt:lpstr>Išlaidos</vt:lpstr>
      <vt:lpstr>Išlaidų struktūra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2019-04-24T11:47:41Z</dcterms:modified>
</cp:coreProperties>
</file>