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xr:revisionPtr revIDLastSave="0" documentId="8_{1D57A46B-8752-4522-A2DF-5FAEAAC4A289}" xr6:coauthVersionLast="45" xr6:coauthVersionMax="45" xr10:uidLastSave="{00000000-0000-0000-0000-000000000000}"/>
  <bookViews>
    <workbookView xWindow="3825" yWindow="735" windowWidth="21600" windowHeight="14460" activeTab="2" xr2:uid="{00000000-000D-0000-FFFF-FFFF00000000}"/>
  </bookViews>
  <sheets>
    <sheet name="Pajamos" sheetId="1" r:id="rId1"/>
    <sheet name="Išlaidos" sheetId="3" r:id="rId2"/>
    <sheet name="SB-2-suvestine" sheetId="2" r:id="rId3"/>
  </sheets>
  <definedNames>
    <definedName name="_xlnm.Print_Titles" localSheetId="0">Pajamos!$22:$25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2" l="1"/>
  <c r="E21" i="2"/>
  <c r="E18" i="2"/>
  <c r="D11" i="2"/>
  <c r="D18" i="2" s="1"/>
  <c r="D21" i="2" s="1"/>
  <c r="J55" i="1" l="1"/>
  <c r="I27" i="1"/>
  <c r="J27" i="1"/>
  <c r="I30" i="1"/>
  <c r="I29" i="1" s="1"/>
  <c r="I26" i="1" s="1"/>
  <c r="J30" i="1"/>
  <c r="J29" i="1"/>
  <c r="I35" i="1"/>
  <c r="J35" i="1"/>
  <c r="I40" i="1"/>
  <c r="J40" i="1"/>
  <c r="I43" i="1"/>
  <c r="J43" i="1"/>
  <c r="I46" i="1"/>
  <c r="J46" i="1"/>
  <c r="I51" i="1"/>
  <c r="I50" i="1" s="1"/>
  <c r="I49" i="1" s="1"/>
  <c r="J51" i="1"/>
  <c r="J50" i="1" s="1"/>
  <c r="J49" i="1" s="1"/>
  <c r="J39" i="1" s="1"/>
  <c r="I58" i="1"/>
  <c r="I57" i="1" s="1"/>
  <c r="J58" i="1"/>
  <c r="J57" i="1" s="1"/>
  <c r="I67" i="1"/>
  <c r="I66" i="1" s="1"/>
  <c r="I65" i="1" s="1"/>
  <c r="J67" i="1"/>
  <c r="J66" i="1" s="1"/>
  <c r="J65" i="1" s="1"/>
  <c r="I73" i="1"/>
  <c r="J73" i="1"/>
  <c r="I78" i="1"/>
  <c r="I82" i="1"/>
  <c r="J82" i="1"/>
  <c r="J78" i="1" s="1"/>
  <c r="I91" i="1"/>
  <c r="J91" i="1"/>
  <c r="J89" i="1"/>
  <c r="J88" i="1" s="1"/>
  <c r="I95" i="1"/>
  <c r="J95" i="1"/>
  <c r="I99" i="1"/>
  <c r="I89" i="1" s="1"/>
  <c r="I88" i="1" s="1"/>
  <c r="J99" i="1"/>
  <c r="I104" i="1"/>
  <c r="J104" i="1"/>
  <c r="I109" i="1"/>
  <c r="J109" i="1"/>
  <c r="I116" i="1"/>
  <c r="I115" i="1" s="1"/>
  <c r="J116" i="1"/>
  <c r="J115" i="1" s="1"/>
  <c r="I122" i="1"/>
  <c r="I121" i="1" s="1"/>
  <c r="I120" i="1" s="1"/>
  <c r="J122" i="1"/>
  <c r="J121" i="1" s="1"/>
  <c r="J120" i="1" s="1"/>
  <c r="J125" i="1"/>
  <c r="I126" i="1"/>
  <c r="I125" i="1" s="1"/>
  <c r="J126" i="1"/>
  <c r="J26" i="1"/>
  <c r="J113" i="1" s="1"/>
  <c r="I113" i="1" l="1"/>
  <c r="J114" i="1"/>
  <c r="J131" i="1" s="1"/>
  <c r="I114" i="1"/>
  <c r="I39" i="1"/>
  <c r="I131" i="1" l="1"/>
</calcChain>
</file>

<file path=xl/sharedStrings.xml><?xml version="1.0" encoding="utf-8"?>
<sst xmlns="http://schemas.openxmlformats.org/spreadsheetml/2006/main" count="315" uniqueCount="287">
  <si>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</si>
  <si>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</si>
  <si>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</si>
  <si>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</si>
  <si>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</si>
  <si>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</si>
  <si>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2019 M.  GRUODŽIO 31 D.</t>
  </si>
  <si>
    <t xml:space="preserve"> ATASKAITA</t>
  </si>
  <si>
    <t>metinė</t>
  </si>
  <si>
    <t xml:space="preserve">                  (metinė, 1 ketvirčio, pusmečio, devynių mėnesių)</t>
  </si>
  <si>
    <t>2020 m. SAUSIO 30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</si>
  <si>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</si>
  <si>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</si>
  <si>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</si>
  <si>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</si>
  <si>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</si>
  <si>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</si>
  <si>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</si>
  <si>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</si>
  <si>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</si>
  <si>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</si>
  <si>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</si>
  <si>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</si>
  <si>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</si>
  <si>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</si>
  <si>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</si>
  <si>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</si>
  <si>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</si>
  <si>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</si>
  <si>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</si>
  <si>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</si>
  <si>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</si>
  <si>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</si>
  <si>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</si>
  <si>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</si>
  <si>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</si>
  <si>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</si>
  <si>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</si>
  <si>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</si>
  <si>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</si>
  <si>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</si>
  <si>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</si>
  <si>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</si>
  <si>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</si>
  <si>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</si>
  <si>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</si>
  <si>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</si>
  <si>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</si>
  <si>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</si>
  <si>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</si>
  <si>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</si>
  <si>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</si>
  <si>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</si>
  <si>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</si>
  <si>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</si>
  <si>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</si>
  <si>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</si>
  <si>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</si>
  <si>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</si>
  <si>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</si>
  <si>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</si>
  <si>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</si>
  <si>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</si>
  <si>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</si>
  <si>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</si>
  <si>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</si>
  <si>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</si>
  <si>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</si>
  <si>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</si>
  <si>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</si>
  <si>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</si>
  <si>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</si>
  <si>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</si>
  <si>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</si>
  <si>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</si>
  <si>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</si>
  <si>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</si>
  <si>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</si>
  <si>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</si>
  <si>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</si>
  <si>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</si>
  <si>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</si>
  <si>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</si>
  <si>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</si>
  <si>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</si>
  <si>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</si>
  <si>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</si>
  <si>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</si>
  <si>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</si>
  <si>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</si>
  <si>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</si>
  <si>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</si>
  <si>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</si>
  <si>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</si>
  <si>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</si>
  <si>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</si>
  <si>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</si>
  <si>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</si>
  <si>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</si>
  <si>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</si>
  <si>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</si>
  <si>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</si>
  <si>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</si>
  <si>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</si>
  <si>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</si>
  <si>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</si>
  <si>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</si>
  <si>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</si>
  <si>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</si>
  <si>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</si>
  <si>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</si>
  <si>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</si>
  <si>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</si>
  <si>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</si>
  <si>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</si>
  <si>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</si>
  <si>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</si>
  <si>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</si>
  <si>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</si>
  <si>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</si>
  <si>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</si>
  <si>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</si>
  <si>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</si>
  <si>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</si>
  <si>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</si>
  <si>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</si>
  <si>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</si>
  <si>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</si>
  <si>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</si>
  <si>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</si>
  <si>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</si>
  <si>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</si>
  <si>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</si>
  <si>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</si>
  <si>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</si>
  <si>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</si>
  <si>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</si>
  <si>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</si>
  <si>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</si>
  <si>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</si>
  <si>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</si>
  <si>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</si>
  <si>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</si>
  <si>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</si>
  <si>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</si>
  <si>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</si>
  <si>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</si>
  <si>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</si>
  <si>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</si>
  <si>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</si>
  <si>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</si>
  <si>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</si>
  <si>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</si>
  <si>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</si>
  <si>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</si>
  <si>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</si>
  <si>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</si>
  <si>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2019 m. kovo 21 d. įsakymo Nr. 1K-93 redakcija)</t>
  </si>
  <si>
    <t>Joniškio rajono savivaldybė</t>
  </si>
  <si>
    <t>( dokumento sudarytojo (savivaldybės) pavadinimas)</t>
  </si>
  <si>
    <t>BIUDŽETO IŠLAIDŲ SĄMATOS VYKDYMO 2019 M.  GRUODŽIO 31 D.</t>
  </si>
  <si>
    <t xml:space="preserve">                                                      ATASKAITA</t>
  </si>
  <si>
    <t>(metinė, 1 ketvirčio, pusmečio, devynių mėnesių)</t>
  </si>
  <si>
    <t>2020-01-30</t>
  </si>
  <si>
    <t>19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</si>
  <si>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</si>
  <si>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</si>
  <si>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</si>
  <si>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</si>
  <si>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</si>
  <si>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</si>
  <si>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</si>
  <si>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</si>
  <si>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</si>
  <si>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</si>
  <si>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</si>
  <si>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</si>
  <si>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</si>
  <si>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</si>
  <si>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</si>
  <si>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</si>
  <si>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</si>
  <si>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</si>
  <si>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</si>
  <si>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</si>
  <si>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</si>
  <si>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</si>
  <si>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</si>
  <si>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</si>
  <si>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</si>
  <si>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</si>
  <si>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</si>
  <si>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</si>
  <si>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</si>
  <si>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</si>
  <si>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</si>
  <si>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</si>
  <si>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</si>
  <si>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</si>
  <si>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</si>
  <si>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</si>
  <si>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</si>
  <si>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</si>
  <si>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</si>
  <si>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</si>
  <si>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</si>
  <si>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</si>
  <si>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</si>
  <si>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</si>
  <si>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</si>
  <si>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</si>
  <si>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</si>
  <si>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</si>
  <si>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</si>
  <si>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</si>
  <si>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</si>
  <si>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</si>
  <si>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</si>
  <si>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</si>
  <si>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</si>
  <si>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</si>
  <si>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</si>
  <si>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</si>
  <si>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</si>
  <si>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</si>
  <si>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</si>
  <si>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</si>
  <si>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</si>
  <si>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</si>
  <si>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</si>
  <si>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</si>
  <si>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</si>
  <si>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</si>
  <si>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</si>
  <si>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</si>
  <si>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</si>
  <si>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</si>
  <si>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Neigiama valiutos kurso įtaka</t>
  </si>
  <si>
    <t>Kitos išlaidos turtui įsigyti</t>
  </si>
  <si>
    <t>MATERIALIOJO IR NEMATERIALIOJO TURTO ĮSIGIJIMO IŠLAIDOS (72+89+94+96+98)</t>
  </si>
  <si>
    <t>Ilgalaikio materialiojo turto kūrimo ir įsigijimo išlaidos (73+75+79+83+87)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</si>
  <si>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</si>
  <si>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</si>
  <si>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</si>
  <si>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</si>
  <si>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</si>
  <si>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(80+81+82)</t>
  </si>
  <si>
    <t>Transporto priemonių įsigijimo išlaidos</t>
  </si>
  <si>
    <t>Kitų mašinų ir įrenginių įsigijimo išlaidos</t>
  </si>
  <si>
    <t xml:space="preserve">Ginklų ir karinės įrangos įsigijimo išlaidos </t>
  </si>
  <si>
    <t>Kultūros ir kitų vertybių įsigijimo išlaidos (84+85+86)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</si>
  <si>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</si>
  <si>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</si>
  <si>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</si>
  <si>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</si>
  <si>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</si>
  <si>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(90+91+92+93)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</si>
  <si>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</si>
  <si>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</si>
  <si>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</si>
  <si>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</si>
  <si>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</si>
  <si>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</si>
  <si>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</si>
  <si>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(99+100+101)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</si>
  <si>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</si>
  <si>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</si>
  <si>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</si>
  <si>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</si>
  <si>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(104+108)</t>
  </si>
  <si>
    <t>Vidaus finansinio turto padidėjimo išlaidos (investavimo į rezidentus išlaidos) (105+106+107)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</si>
  <si>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</si>
  <si>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</si>
  <si>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</si>
  <si>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(109+110+111)</t>
  </si>
  <si>
    <t>Akcijos (įsigytos iš nerezidentų)</t>
  </si>
  <si>
    <t>Finansinių įsipareigojimų vykdymo išlaidos (grąžintos skolos) (113+118)</t>
  </si>
  <si>
    <t>Vidaus finansinių įsipareigojimų vykdymo išlaidos (kreditoriams rezidentams grąžintos skolos)  (114+115+116+117)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</si>
  <si>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</si>
  <si>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</si>
  <si>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</si>
  <si>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</si>
  <si>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(119+120+121+122)</t>
  </si>
  <si>
    <t>IŠ VISO IŠLAIDŲ (102+103+112)</t>
  </si>
  <si>
    <t>Administracijos direktorė                                                                                                  Valė Kulvinskienė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</si>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</sst>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3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45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0" fontId="1" fillId="0" borderId="4" xfId="0" applyFont="1" applyBorder="1">
      <protection locked="0"/>
    </xf>
    <xf numFmtId="49" fontId="4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49" fontId="2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49" fontId="2" fillId="0" borderId="4" xfId="1" applyNumberFormat="1" applyFont="1" applyBorder="1" applyAlignment="1">
      <alignment horizontal="center"/>
      <protection locked="0"/>
    </xf>
    <xf numFmtId="0" fontId="6" fillId="0" borderId="4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16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5" xfId="1" applyNumberFormat="1" applyFont="1" applyBorder="1" applyAlignment="1" applyProtection="1">
      <alignment horizontal="right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9" fillId="0" borderId="8" xfId="1" applyNumberFormat="1" applyFont="1" applyBorder="1" applyAlignment="1" applyProtection="1">
      <alignment horizontal="center" vertical="center" wrapText="1"/>
    </xf>
    <xf numFmtId="49" fontId="9" fillId="0" borderId="8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center" wrapText="1"/>
    </xf>
    <xf numFmtId="0" fontId="6" fillId="0" borderId="10" xfId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9" fillId="0" borderId="1" xfId="1" applyNumberFormat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/>
    </xf>
    <xf numFmtId="49" fontId="9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9" fillId="0" borderId="3" xfId="1" applyFont="1" applyBorder="1" applyAlignment="1" applyProtection="1">
      <alignment horizontal="center"/>
    </xf>
    <xf numFmtId="49" fontId="9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9" fillId="0" borderId="3" xfId="1" applyNumberFormat="1" applyFont="1" applyBorder="1" applyProtection="1"/>
    <xf numFmtId="49" fontId="11" fillId="0" borderId="3" xfId="1" applyNumberFormat="1" applyFont="1" applyBorder="1" applyAlignment="1" applyProtection="1">
      <alignment horizontal="left" vertical="center" wrapText="1"/>
    </xf>
    <xf numFmtId="3" fontId="12" fillId="0" borderId="3" xfId="1" applyNumberFormat="1" applyFont="1" applyBorder="1" applyAlignment="1" applyProtection="1">
      <alignment horizontal="center" vertical="center" wrapText="1"/>
    </xf>
    <xf numFmtId="164" fontId="12" fillId="0" borderId="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left" vertical="center" wrapText="1"/>
    </xf>
    <xf numFmtId="164" fontId="12" fillId="0" borderId="3" xfId="1" applyNumberFormat="1" applyFont="1" applyBorder="1" applyAlignment="1">
      <alignment horizontal="right" vertical="center"/>
      <protection locked="0"/>
    </xf>
    <xf numFmtId="164" fontId="12" fillId="0" borderId="3" xfId="1" applyNumberFormat="1" applyFont="1" applyBorder="1" applyAlignment="1" applyProtection="1">
      <alignment horizontal="right" vertical="center" wrapText="1"/>
    </xf>
    <xf numFmtId="164" fontId="12" fillId="0" borderId="3" xfId="1" applyNumberFormat="1" applyFont="1" applyBorder="1" applyAlignment="1" applyProtection="1">
      <alignment horizontal="center" vertical="center" wrapText="1"/>
    </xf>
    <xf numFmtId="3" fontId="9" fillId="0" borderId="3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3" fontId="9" fillId="0" borderId="5" xfId="1" applyNumberFormat="1" applyFont="1" applyBorder="1" applyAlignment="1" applyProtection="1">
      <alignment horizontal="left" vertical="center"/>
    </xf>
    <xf numFmtId="0" fontId="7" fillId="0" borderId="5" xfId="1" applyFont="1" applyBorder="1" applyAlignment="1" applyProtection="1">
      <alignment horizontal="left" vertical="center"/>
    </xf>
    <xf numFmtId="3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12" fillId="0" borderId="0" xfId="1" applyNumberFormat="1" applyFont="1" applyAlignment="1">
      <alignment horizontal="right" vertical="center"/>
      <protection locked="0"/>
    </xf>
    <xf numFmtId="3" fontId="9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4" xfId="1" applyNumberFormat="1" applyFont="1" applyBorder="1" applyAlignment="1">
      <alignment horizontal="left" vertical="center"/>
      <protection locked="0"/>
    </xf>
    <xf numFmtId="0" fontId="6" fillId="0" borderId="4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11" fillId="0" borderId="0" xfId="0" applyFont="1">
      <protection locked="0"/>
    </xf>
    <xf numFmtId="0" fontId="11" fillId="0" borderId="0" xfId="0" applyFont="1" applyAlignment="1">
      <alignment horizontal="center" vertical="center"/>
      <protection locked="0"/>
    </xf>
    <xf numFmtId="0" fontId="11" fillId="0" borderId="0" xfId="0" applyFont="1">
      <protection locked="0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right" vertical="center"/>
    </xf>
    <xf numFmtId="3" fontId="12" fillId="0" borderId="1" xfId="0" applyNumberFormat="1" applyFont="1" applyBorder="1" applyAlignment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3" fontId="2" fillId="0" borderId="21" xfId="0" applyNumberFormat="1" applyFont="1" applyBorder="1" applyAlignment="1" applyProtection="1">
      <alignment horizontal="center" vertical="center"/>
    </xf>
    <xf numFmtId="3" fontId="12" fillId="0" borderId="2" xfId="0" applyNumberFormat="1" applyFont="1" applyBorder="1" applyAlignment="1" applyProtection="1">
      <alignment horizontal="center" vertical="center"/>
    </xf>
    <xf numFmtId="49" fontId="12" fillId="0" borderId="2" xfId="0" applyNumberFormat="1" applyFont="1" applyBorder="1" applyAlignment="1" applyProtection="1">
      <alignment horizontal="left" vertical="center" wrapText="1"/>
    </xf>
    <xf numFmtId="164" fontId="12" fillId="0" borderId="2" xfId="0" applyNumberFormat="1" applyFont="1" applyBorder="1" applyAlignment="1" applyProtection="1">
      <alignment horizontal="right" vertical="center"/>
    </xf>
    <xf numFmtId="3" fontId="12" fillId="0" borderId="3" xfId="0" applyNumberFormat="1" applyFont="1" applyBorder="1" applyAlignment="1" applyProtection="1">
      <alignment horizontal="center" vertical="center"/>
    </xf>
    <xf numFmtId="49" fontId="12" fillId="0" borderId="3" xfId="0" applyNumberFormat="1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center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</cellXfs>
  <cellStyles count="2">
    <cellStyle name="Įprastas" xfId="0" builtinId="0"/>
    <cellStyle name="Įprastas 2" xfId="1" xr:uid="{CD39C9EB-964C-4679-8832-31EEFAE3484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colorId="9" workbookViewId="0">
      <selection activeCell="K133" sqref="K133"/>
    </sheetView>
  </sheetViews>
  <sheetFormatPr defaultRowHeight="12" customHeight="1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38" t="s">
        <v>0</v>
      </c>
      <c r="I1" s="38"/>
      <c r="J1" s="38"/>
      <c r="K1" s="38"/>
    </row>
    <row r="2" spans="2:11" ht="12" customHeight="1" x14ac:dyDescent="0.2">
      <c r="H2" s="38" t="s">
        <v>1</v>
      </c>
      <c r="I2" s="38"/>
      <c r="J2" s="38"/>
      <c r="K2" s="38"/>
    </row>
    <row r="3" spans="2:11" ht="12" customHeight="1" x14ac:dyDescent="0.2">
      <c r="H3" s="2" t="s">
        <v>2</v>
      </c>
      <c r="I3" s="2"/>
      <c r="J3" s="2"/>
      <c r="K3" s="2"/>
    </row>
    <row r="4" spans="2:11" ht="12" customHeight="1" x14ac:dyDescent="0.2">
      <c r="H4" s="41" t="s">
        <v>3</v>
      </c>
      <c r="I4" s="41"/>
      <c r="J4" s="41"/>
    </row>
    <row r="5" spans="2:11" ht="12" customHeight="1" x14ac:dyDescent="0.2">
      <c r="H5" s="3"/>
      <c r="I5" s="3"/>
      <c r="J5" s="3"/>
    </row>
    <row r="6" spans="2:11" ht="12" customHeight="1" x14ac:dyDescent="0.2">
      <c r="D6" s="22" t="s">
        <v>4</v>
      </c>
      <c r="E6" s="22"/>
      <c r="F6" s="22"/>
      <c r="G6" s="22"/>
      <c r="H6" s="22"/>
      <c r="I6" s="22"/>
      <c r="J6" s="22"/>
    </row>
    <row r="7" spans="2:11" ht="12" customHeight="1" x14ac:dyDescent="0.2">
      <c r="D7" s="48" t="s">
        <v>5</v>
      </c>
      <c r="E7" s="48"/>
      <c r="F7" s="48"/>
      <c r="G7" s="48"/>
      <c r="H7" s="48"/>
      <c r="I7" s="48"/>
      <c r="J7" s="48"/>
    </row>
    <row r="9" spans="2:11" ht="12" customHeight="1" x14ac:dyDescent="0.2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">
      <c r="G12" s="24" t="s">
        <v>9</v>
      </c>
      <c r="H12" s="24"/>
      <c r="I12" s="25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31" t="s">
        <v>10</v>
      </c>
      <c r="H14" s="31"/>
      <c r="I14" s="31"/>
      <c r="J14" s="5"/>
    </row>
    <row r="15" spans="2:11" ht="12" customHeight="1" x14ac:dyDescent="0.2">
      <c r="G15" s="24" t="s">
        <v>11</v>
      </c>
      <c r="H15" s="24"/>
      <c r="I15" s="24"/>
      <c r="J15" s="5"/>
    </row>
    <row r="16" spans="2:11" ht="12" customHeight="1" x14ac:dyDescent="0.2">
      <c r="G16" s="31" t="s">
        <v>12</v>
      </c>
      <c r="H16" s="31"/>
      <c r="I16" s="31"/>
      <c r="J16" s="5"/>
    </row>
    <row r="17" spans="1:11" ht="12" customHeight="1" x14ac:dyDescent="0.2">
      <c r="G17" s="24" t="s">
        <v>13</v>
      </c>
      <c r="H17" s="24"/>
      <c r="I17" s="24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39" t="s">
        <v>14</v>
      </c>
      <c r="I19" s="39"/>
      <c r="J19" s="40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15</v>
      </c>
    </row>
    <row r="22" spans="1:11" ht="12" customHeight="1" x14ac:dyDescent="0.2">
      <c r="A22" s="32" t="s">
        <v>16</v>
      </c>
      <c r="B22" s="33"/>
      <c r="C22" s="33"/>
      <c r="D22" s="33"/>
      <c r="E22" s="33"/>
      <c r="F22" s="33"/>
      <c r="G22" s="28" t="s">
        <v>17</v>
      </c>
      <c r="H22" s="45" t="s">
        <v>18</v>
      </c>
      <c r="I22" s="42" t="s">
        <v>19</v>
      </c>
      <c r="J22" s="42" t="s">
        <v>20</v>
      </c>
    </row>
    <row r="23" spans="1:11" ht="12" customHeight="1" x14ac:dyDescent="0.2">
      <c r="A23" s="34"/>
      <c r="B23" s="35"/>
      <c r="C23" s="35"/>
      <c r="D23" s="35"/>
      <c r="E23" s="35"/>
      <c r="F23" s="35"/>
      <c r="G23" s="29"/>
      <c r="H23" s="46"/>
      <c r="I23" s="43"/>
      <c r="J23" s="43"/>
    </row>
    <row r="24" spans="1:11" ht="11.25" customHeight="1" x14ac:dyDescent="0.2">
      <c r="A24" s="36"/>
      <c r="B24" s="37"/>
      <c r="C24" s="37"/>
      <c r="D24" s="37"/>
      <c r="E24" s="37"/>
      <c r="F24" s="37"/>
      <c r="G24" s="30"/>
      <c r="H24" s="47"/>
      <c r="I24" s="44"/>
      <c r="J24" s="44"/>
    </row>
    <row r="25" spans="1:11" ht="12" customHeight="1" x14ac:dyDescent="0.2">
      <c r="A25" s="26">
        <v>1</v>
      </c>
      <c r="B25" s="27"/>
      <c r="C25" s="27"/>
      <c r="D25" s="27"/>
      <c r="E25" s="27"/>
      <c r="F25" s="27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21</v>
      </c>
      <c r="H26" s="9">
        <v>1</v>
      </c>
      <c r="I26" s="12">
        <f>I27+I29+I35</f>
        <v>13449</v>
      </c>
      <c r="J26" s="12">
        <f>J27+J29+J35</f>
        <v>13769.7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22</v>
      </c>
      <c r="H27" s="13">
        <v>2</v>
      </c>
      <c r="I27" s="15">
        <f>I28</f>
        <v>11919</v>
      </c>
      <c r="J27" s="15">
        <f>J28</f>
        <v>12207.1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23</v>
      </c>
      <c r="H28" s="16">
        <v>3</v>
      </c>
      <c r="I28" s="18">
        <v>11919</v>
      </c>
      <c r="J28" s="18">
        <v>12207.1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24</v>
      </c>
      <c r="H29" s="13">
        <v>4</v>
      </c>
      <c r="I29" s="15">
        <f>I30+I33+I34</f>
        <v>1508</v>
      </c>
      <c r="J29" s="15">
        <f>J30+J33+J34</f>
        <v>1541.9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25</v>
      </c>
      <c r="H30" s="16">
        <v>5</v>
      </c>
      <c r="I30" s="19">
        <f>I31+I32</f>
        <v>1100</v>
      </c>
      <c r="J30" s="19">
        <f>J31+J32</f>
        <v>1129.4000000000001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26</v>
      </c>
      <c r="H31" s="16">
        <v>6</v>
      </c>
      <c r="I31" s="18">
        <v>980</v>
      </c>
      <c r="J31" s="18">
        <v>1015.5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27</v>
      </c>
      <c r="H32" s="16">
        <v>7</v>
      </c>
      <c r="I32" s="18">
        <v>120</v>
      </c>
      <c r="J32" s="18">
        <v>113.9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28</v>
      </c>
      <c r="H33" s="16">
        <v>8</v>
      </c>
      <c r="I33" s="18">
        <v>15</v>
      </c>
      <c r="J33" s="18">
        <v>18.100000000000001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29</v>
      </c>
      <c r="H34" s="16">
        <v>9</v>
      </c>
      <c r="I34" s="18">
        <v>393</v>
      </c>
      <c r="J34" s="18">
        <v>394.4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30</v>
      </c>
      <c r="H35" s="13">
        <v>10</v>
      </c>
      <c r="I35" s="15">
        <f>I36+I37+I38</f>
        <v>22</v>
      </c>
      <c r="J35" s="15">
        <f>J36+J37+J38</f>
        <v>20.7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31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32</v>
      </c>
      <c r="H37" s="16">
        <v>12</v>
      </c>
      <c r="I37" s="18">
        <v>22</v>
      </c>
      <c r="J37" s="18">
        <v>20.7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33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34</v>
      </c>
      <c r="H39" s="13">
        <v>14</v>
      </c>
      <c r="I39" s="15">
        <f>I40+I43+I46+I49</f>
        <v>11343.300000000001</v>
      </c>
      <c r="J39" s="15">
        <f>J40+J43+J46+J49</f>
        <v>11627.199999999999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35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36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37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38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39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40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41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42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43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44</v>
      </c>
      <c r="H49" s="13">
        <v>24</v>
      </c>
      <c r="I49" s="15">
        <f>I50+I57</f>
        <v>11343.300000000001</v>
      </c>
      <c r="J49" s="15">
        <f>J50+J57</f>
        <v>11627.199999999999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45</v>
      </c>
      <c r="H50" s="16">
        <v>25</v>
      </c>
      <c r="I50" s="19">
        <f>I51+I55+I56</f>
        <v>10058.1</v>
      </c>
      <c r="J50" s="19">
        <f>J51+J55+J56</f>
        <v>10443.699999999999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46</v>
      </c>
      <c r="H51" s="16">
        <v>26</v>
      </c>
      <c r="I51" s="19">
        <f>I52+I53+I54</f>
        <v>8478.6</v>
      </c>
      <c r="J51" s="19">
        <f>J52+J53+J54</f>
        <v>8434.2999999999993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47</v>
      </c>
      <c r="H52" s="16">
        <v>27</v>
      </c>
      <c r="I52" s="18">
        <v>2414.8000000000002</v>
      </c>
      <c r="J52" s="18">
        <v>2388.5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48</v>
      </c>
      <c r="H53" s="16">
        <v>28</v>
      </c>
      <c r="I53" s="18">
        <v>4990.5</v>
      </c>
      <c r="J53" s="18">
        <v>4990.5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49</v>
      </c>
      <c r="H54" s="16">
        <v>29</v>
      </c>
      <c r="I54" s="18">
        <v>1073.3</v>
      </c>
      <c r="J54" s="18">
        <v>1055.3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50</v>
      </c>
      <c r="H55" s="16">
        <v>30</v>
      </c>
      <c r="I55" s="18">
        <v>1579.5</v>
      </c>
      <c r="J55" s="18">
        <f>111.4+1898</f>
        <v>2009.4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51</v>
      </c>
      <c r="H56" s="16">
        <v>31</v>
      </c>
      <c r="I56" s="18"/>
      <c r="J56" s="18"/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52</v>
      </c>
      <c r="H57" s="16">
        <v>32</v>
      </c>
      <c r="I57" s="19">
        <f>I58+I63+I64</f>
        <v>1285.2</v>
      </c>
      <c r="J57" s="19">
        <f>J58+J63+J64</f>
        <v>1183.5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53</v>
      </c>
      <c r="H58" s="16">
        <v>33</v>
      </c>
      <c r="I58" s="19">
        <f>I59+I60+I61+I62</f>
        <v>1285.2</v>
      </c>
      <c r="J58" s="19">
        <f>J59+J60+J61+J62</f>
        <v>1183.5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54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48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55</v>
      </c>
      <c r="H61" s="16">
        <v>36</v>
      </c>
      <c r="I61" s="18">
        <v>1285.2</v>
      </c>
      <c r="J61" s="18">
        <v>1183.5</v>
      </c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49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56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57</v>
      </c>
      <c r="H64" s="16">
        <v>39</v>
      </c>
      <c r="I64" s="18"/>
      <c r="J64" s="18"/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58</v>
      </c>
      <c r="H65" s="13">
        <v>40</v>
      </c>
      <c r="I65" s="15">
        <f>I66+I78+I86+I87</f>
        <v>1696.6</v>
      </c>
      <c r="J65" s="15">
        <f>J66+J78+J86+J87</f>
        <v>1760.9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59</v>
      </c>
      <c r="H66" s="13">
        <v>41</v>
      </c>
      <c r="I66" s="15">
        <f>I67+I71+I72+I73+I77</f>
        <v>332.4</v>
      </c>
      <c r="J66" s="15">
        <f>J67+J71+J72+J73+J77</f>
        <v>377.90000000000003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60</v>
      </c>
      <c r="H67" s="16">
        <v>42</v>
      </c>
      <c r="I67" s="19">
        <f>I68+I69+I70</f>
        <v>0</v>
      </c>
      <c r="J67" s="19">
        <f>J68+J69+J70</f>
        <v>0.8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61</v>
      </c>
      <c r="H68" s="16">
        <v>43</v>
      </c>
      <c r="I68" s="18"/>
      <c r="J68" s="18">
        <v>0.8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62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63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64</v>
      </c>
      <c r="H71" s="16">
        <v>46</v>
      </c>
      <c r="I71" s="18"/>
      <c r="J71" s="18"/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65</v>
      </c>
      <c r="H72" s="16">
        <v>47</v>
      </c>
      <c r="I72" s="18">
        <v>274.39999999999998</v>
      </c>
      <c r="J72" s="18">
        <v>281.3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66</v>
      </c>
      <c r="H73" s="16">
        <v>48</v>
      </c>
      <c r="I73" s="19">
        <f>I74+I75+I76</f>
        <v>58</v>
      </c>
      <c r="J73" s="19">
        <f>J74+J75+J76</f>
        <v>95.8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67</v>
      </c>
      <c r="H74" s="16">
        <v>49</v>
      </c>
      <c r="I74" s="18">
        <v>16</v>
      </c>
      <c r="J74" s="18">
        <v>15.6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68</v>
      </c>
      <c r="H75" s="16">
        <v>50</v>
      </c>
      <c r="I75" s="18">
        <v>42</v>
      </c>
      <c r="J75" s="18">
        <v>80.2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69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70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71</v>
      </c>
      <c r="H78" s="13">
        <v>53</v>
      </c>
      <c r="I78" s="15">
        <f>I79+I80+I81+I82+I85</f>
        <v>1314.2</v>
      </c>
      <c r="J78" s="15">
        <f>J79+J80+J81+J82+J85</f>
        <v>1319.3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72</v>
      </c>
      <c r="H79" s="16">
        <v>54</v>
      </c>
      <c r="I79" s="18">
        <v>220.9</v>
      </c>
      <c r="J79" s="18">
        <v>207.7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73</v>
      </c>
      <c r="H80" s="16">
        <v>55</v>
      </c>
      <c r="I80" s="18">
        <v>50.4</v>
      </c>
      <c r="J80" s="18">
        <v>50.2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74</v>
      </c>
      <c r="H81" s="16">
        <v>56</v>
      </c>
      <c r="I81" s="18">
        <v>273.8</v>
      </c>
      <c r="J81" s="18">
        <v>267.60000000000002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75</v>
      </c>
      <c r="H82" s="16">
        <v>57</v>
      </c>
      <c r="I82" s="19">
        <f>I83+I84</f>
        <v>769.1</v>
      </c>
      <c r="J82" s="19">
        <f>J83+J84</f>
        <v>793.8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76</v>
      </c>
      <c r="H83" s="16">
        <v>58</v>
      </c>
      <c r="I83" s="18">
        <v>35</v>
      </c>
      <c r="J83" s="18">
        <v>37.9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77</v>
      </c>
      <c r="H84" s="16">
        <v>59</v>
      </c>
      <c r="I84" s="18">
        <v>734.1</v>
      </c>
      <c r="J84" s="18">
        <v>755.9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78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79</v>
      </c>
      <c r="H86" s="13">
        <v>61</v>
      </c>
      <c r="I86" s="20">
        <v>10</v>
      </c>
      <c r="J86" s="20">
        <v>13.7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80</v>
      </c>
      <c r="H87" s="13">
        <v>62</v>
      </c>
      <c r="I87" s="20">
        <v>40</v>
      </c>
      <c r="J87" s="20">
        <v>50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81</v>
      </c>
      <c r="H88" s="13">
        <v>63</v>
      </c>
      <c r="I88" s="15">
        <f>I89+I104+I109+I112</f>
        <v>8</v>
      </c>
      <c r="J88" s="15">
        <f>J89+J104+J109+J112</f>
        <v>24.2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82</v>
      </c>
      <c r="H89" s="13">
        <v>64</v>
      </c>
      <c r="I89" s="15">
        <f>I90+I91+I95+I99+I103</f>
        <v>8</v>
      </c>
      <c r="J89" s="15">
        <f>J90+J91+J95+J99+J103</f>
        <v>23.5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83</v>
      </c>
      <c r="H90" s="16">
        <v>65</v>
      </c>
      <c r="I90" s="18">
        <v>6</v>
      </c>
      <c r="J90" s="18">
        <v>10.4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84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85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86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87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88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89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90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91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92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93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94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95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96</v>
      </c>
      <c r="H103" s="16">
        <v>78</v>
      </c>
      <c r="I103" s="18">
        <v>2</v>
      </c>
      <c r="J103" s="18">
        <v>13.1</v>
      </c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97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98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99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100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101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102</v>
      </c>
      <c r="H109" s="13">
        <v>84</v>
      </c>
      <c r="I109" s="15">
        <f>I110+I111</f>
        <v>0</v>
      </c>
      <c r="J109" s="15">
        <f>J110+J111</f>
        <v>0.7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103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104</v>
      </c>
      <c r="H111" s="16">
        <v>86</v>
      </c>
      <c r="I111" s="18"/>
      <c r="J111" s="18">
        <v>0.7</v>
      </c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105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106</v>
      </c>
      <c r="H113" s="13">
        <v>88</v>
      </c>
      <c r="I113" s="15">
        <f>I26+I39+I65+I88</f>
        <v>26496.9</v>
      </c>
      <c r="J113" s="15">
        <f>J26+J39+J65+J88</f>
        <v>27182.000000000004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107</v>
      </c>
      <c r="H114" s="13">
        <v>89</v>
      </c>
      <c r="I114" s="15">
        <f>I115+I120</f>
        <v>666.5</v>
      </c>
      <c r="J114" s="15">
        <f>J115+J120</f>
        <v>665.2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108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109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110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111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112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113</v>
      </c>
      <c r="H120" s="13">
        <v>95</v>
      </c>
      <c r="I120" s="15">
        <f>I121+I125</f>
        <v>666.5</v>
      </c>
      <c r="J120" s="15">
        <f>J121+J125</f>
        <v>665.2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114</v>
      </c>
      <c r="H121" s="13">
        <v>96</v>
      </c>
      <c r="I121" s="15">
        <f>I122</f>
        <v>666.5</v>
      </c>
      <c r="J121" s="15">
        <f>J122</f>
        <v>665.2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115</v>
      </c>
      <c r="H122" s="16">
        <v>97</v>
      </c>
      <c r="I122" s="21">
        <f>I123+I124</f>
        <v>666.5</v>
      </c>
      <c r="J122" s="19">
        <f>J123+J124</f>
        <v>665.2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116</v>
      </c>
      <c r="H123" s="16">
        <v>98</v>
      </c>
      <c r="I123" s="18"/>
      <c r="J123" s="18"/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117</v>
      </c>
      <c r="H124" s="16">
        <v>99</v>
      </c>
      <c r="I124" s="18">
        <v>666.5</v>
      </c>
      <c r="J124" s="18">
        <v>665.2</v>
      </c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118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119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116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117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120</v>
      </c>
      <c r="H129" s="13">
        <v>104</v>
      </c>
      <c r="I129" s="20">
        <v>919</v>
      </c>
      <c r="J129" s="20">
        <v>919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121</v>
      </c>
      <c r="H130" s="13">
        <v>105</v>
      </c>
      <c r="I130" s="20">
        <v>919</v>
      </c>
      <c r="J130" s="20">
        <v>919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122</v>
      </c>
      <c r="H131" s="13">
        <v>106</v>
      </c>
      <c r="I131" s="19">
        <f>I113+I114+I129</f>
        <v>28082.400000000001</v>
      </c>
      <c r="J131" s="19">
        <f>J113+J114+J129</f>
        <v>28766.200000000004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94488188976377963" right="0.35433070866141736" top="0.39370078740157483" bottom="0.43307086614173229" header="0.51181102362204722" footer="0.51181102362204722"/>
  <pageSetup paperSize="9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85D5-7A85-4A54-BA99-A19C6ED9C51C}">
  <dimension ref="A1:N155"/>
  <sheetViews>
    <sheetView showZeros="0" workbookViewId="0">
      <selection activeCell="P30" sqref="P30"/>
    </sheetView>
  </sheetViews>
  <sheetFormatPr defaultRowHeight="12" x14ac:dyDescent="0.2"/>
  <cols>
    <col min="1" max="3" width="3" style="1" customWidth="1"/>
    <col min="4" max="5" width="3.1640625" style="1" customWidth="1"/>
    <col min="6" max="6" width="2.83203125" style="1" customWidth="1"/>
    <col min="7" max="7" width="30" style="1" customWidth="1"/>
    <col min="8" max="8" width="4.33203125" style="1" customWidth="1"/>
    <col min="9" max="10" width="16.5" style="1" customWidth="1"/>
    <col min="11" max="11" width="4.83203125" style="1" customWidth="1"/>
    <col min="12" max="12" width="5.1640625" style="1" customWidth="1"/>
    <col min="13" max="13" width="4.83203125" style="1" customWidth="1"/>
    <col min="14" max="14" width="5.5" style="1" customWidth="1"/>
    <col min="15" max="16384" width="9.33203125" style="1"/>
  </cols>
  <sheetData>
    <row r="1" spans="4:14" ht="13.5" customHeight="1" x14ac:dyDescent="0.2">
      <c r="I1" s="107" t="s">
        <v>155</v>
      </c>
      <c r="J1" s="107"/>
      <c r="K1" s="107"/>
      <c r="L1" s="107"/>
      <c r="M1" s="107"/>
      <c r="N1" s="107"/>
    </row>
    <row r="2" spans="4:14" ht="12" customHeight="1" x14ac:dyDescent="0.2">
      <c r="I2" s="108" t="s">
        <v>156</v>
      </c>
      <c r="J2" s="108"/>
      <c r="K2" s="108"/>
      <c r="L2" s="108"/>
      <c r="M2" s="108"/>
      <c r="N2" s="108"/>
    </row>
    <row r="3" spans="4:14" ht="19.5" customHeight="1" x14ac:dyDescent="0.2">
      <c r="I3" s="108" t="s">
        <v>157</v>
      </c>
      <c r="J3" s="109"/>
      <c r="K3" s="109"/>
      <c r="L3" s="109"/>
      <c r="M3" s="109"/>
      <c r="N3" s="109"/>
    </row>
    <row r="4" spans="4:14" ht="19.5" customHeight="1" x14ac:dyDescent="0.2">
      <c r="I4" s="110"/>
      <c r="J4" s="111"/>
      <c r="K4" s="111"/>
      <c r="L4" s="111"/>
      <c r="M4" s="111"/>
      <c r="N4" s="111"/>
    </row>
    <row r="5" spans="4:14" ht="12" customHeight="1" x14ac:dyDescent="0.2">
      <c r="G5" s="112" t="s">
        <v>158</v>
      </c>
      <c r="H5" s="112"/>
      <c r="I5" s="112"/>
      <c r="J5" s="112"/>
      <c r="K5" s="110"/>
      <c r="L5" s="110"/>
      <c r="M5" s="110"/>
      <c r="N5" s="110"/>
    </row>
    <row r="6" spans="4:14" ht="12" customHeight="1" x14ac:dyDescent="0.2">
      <c r="G6" s="113" t="s">
        <v>159</v>
      </c>
      <c r="H6" s="113"/>
      <c r="I6" s="113"/>
      <c r="J6" s="113"/>
      <c r="K6" s="110"/>
      <c r="L6" s="110"/>
      <c r="M6" s="110"/>
      <c r="N6" s="110"/>
    </row>
    <row r="7" spans="4:14" ht="12" customHeight="1" x14ac:dyDescent="0.2">
      <c r="I7" s="110"/>
      <c r="J7" s="110"/>
      <c r="K7" s="110"/>
      <c r="L7" s="110"/>
      <c r="M7" s="110"/>
      <c r="N7" s="110"/>
    </row>
    <row r="8" spans="4:14" ht="12" customHeight="1" x14ac:dyDescent="0.2">
      <c r="D8" s="114" t="s">
        <v>160</v>
      </c>
      <c r="E8" s="114"/>
      <c r="F8" s="114"/>
      <c r="G8" s="114"/>
      <c r="H8" s="114"/>
      <c r="I8" s="114"/>
      <c r="J8" s="114"/>
      <c r="K8" s="114"/>
      <c r="L8" s="114"/>
      <c r="M8" s="110"/>
      <c r="N8" s="110"/>
    </row>
    <row r="9" spans="4:14" ht="12" customHeight="1" x14ac:dyDescent="0.2">
      <c r="G9" s="114" t="s">
        <v>161</v>
      </c>
      <c r="H9" s="114"/>
      <c r="I9" s="114"/>
      <c r="J9" s="114"/>
      <c r="K9" s="114"/>
      <c r="L9" s="114"/>
      <c r="M9" s="110"/>
      <c r="N9" s="110"/>
    </row>
    <row r="10" spans="4:14" ht="12" customHeight="1" x14ac:dyDescent="0.2">
      <c r="G10" s="115" t="s">
        <v>8</v>
      </c>
      <c r="H10" s="115"/>
      <c r="I10" s="115"/>
      <c r="J10" s="115"/>
      <c r="K10" s="116"/>
      <c r="L10" s="116"/>
      <c r="M10" s="110"/>
      <c r="N10" s="110"/>
    </row>
    <row r="11" spans="4:14" ht="12" customHeight="1" x14ac:dyDescent="0.2">
      <c r="G11" s="117" t="s">
        <v>162</v>
      </c>
      <c r="H11" s="117"/>
      <c r="I11" s="118"/>
      <c r="J11" s="118"/>
      <c r="K11" s="110"/>
      <c r="L11" s="110"/>
      <c r="M11" s="110"/>
      <c r="N11" s="110"/>
    </row>
    <row r="12" spans="4:14" ht="12" customHeight="1" x14ac:dyDescent="0.2">
      <c r="I12" s="110"/>
      <c r="J12" s="110"/>
      <c r="K12" s="110"/>
      <c r="L12" s="110"/>
      <c r="M12" s="110"/>
      <c r="N12" s="110"/>
    </row>
    <row r="13" spans="4:14" ht="12" customHeight="1" x14ac:dyDescent="0.2">
      <c r="G13" s="119" t="s">
        <v>163</v>
      </c>
      <c r="H13" s="119"/>
      <c r="I13" s="119"/>
      <c r="J13" s="110"/>
      <c r="K13" s="110"/>
      <c r="L13" s="110"/>
      <c r="M13" s="110"/>
      <c r="N13" s="110"/>
    </row>
    <row r="14" spans="4:14" ht="12" customHeight="1" x14ac:dyDescent="0.2">
      <c r="G14" s="24" t="s">
        <v>11</v>
      </c>
      <c r="H14" s="24"/>
      <c r="I14" s="24"/>
      <c r="J14" s="110"/>
      <c r="K14" s="110"/>
      <c r="L14" s="110"/>
      <c r="M14" s="110"/>
      <c r="N14" s="110"/>
    </row>
    <row r="15" spans="4:14" ht="13.5" customHeight="1" x14ac:dyDescent="0.2">
      <c r="G15" s="119" t="s">
        <v>12</v>
      </c>
      <c r="H15" s="119"/>
      <c r="I15" s="119"/>
      <c r="J15" s="110"/>
      <c r="K15" s="110"/>
      <c r="L15" s="110"/>
      <c r="M15" s="110"/>
      <c r="N15" s="110"/>
    </row>
    <row r="16" spans="4:14" ht="12" customHeight="1" x14ac:dyDescent="0.2">
      <c r="G16" s="24" t="s">
        <v>13</v>
      </c>
      <c r="H16" s="24"/>
      <c r="I16" s="24"/>
      <c r="J16" s="110"/>
      <c r="K16" s="110"/>
      <c r="L16" s="110"/>
      <c r="M16" s="110"/>
      <c r="N16" s="110"/>
    </row>
    <row r="17" spans="1:14" ht="13.5" customHeight="1" x14ac:dyDescent="0.2">
      <c r="I17" s="108"/>
      <c r="J17" s="108"/>
      <c r="K17" s="108"/>
      <c r="L17" s="108"/>
      <c r="M17" s="108"/>
      <c r="N17" s="108"/>
    </row>
    <row r="18" spans="1:14" ht="12" customHeight="1" x14ac:dyDescent="0.2">
      <c r="B18" s="120"/>
      <c r="C18" s="120"/>
      <c r="D18" s="120"/>
      <c r="E18" s="120"/>
      <c r="F18" s="120"/>
      <c r="G18" s="120"/>
      <c r="H18" s="120"/>
      <c r="I18" s="121" t="s">
        <v>124</v>
      </c>
      <c r="J18" s="122"/>
      <c r="K18" s="123" t="s">
        <v>164</v>
      </c>
    </row>
    <row r="19" spans="1:14" ht="12" customHeight="1" x14ac:dyDescent="0.2"/>
    <row r="20" spans="1:14" ht="12" customHeight="1" x14ac:dyDescent="0.2">
      <c r="B20" s="124"/>
      <c r="C20" s="124"/>
      <c r="D20" s="124"/>
      <c r="E20" s="124"/>
      <c r="F20" s="124"/>
      <c r="G20" s="124"/>
      <c r="H20" s="124"/>
      <c r="I20" s="121" t="s">
        <v>165</v>
      </c>
      <c r="J20" s="122"/>
      <c r="K20" s="123"/>
      <c r="L20" s="123"/>
      <c r="M20" s="123"/>
      <c r="N20" s="123"/>
    </row>
    <row r="21" spans="1:14" ht="12" customHeight="1" x14ac:dyDescent="0.2">
      <c r="B21" s="125"/>
      <c r="C21" s="125"/>
      <c r="D21" s="125"/>
      <c r="E21" s="125"/>
      <c r="F21" s="125"/>
      <c r="G21" s="125"/>
      <c r="H21" s="125"/>
    </row>
    <row r="22" spans="1:14" ht="12" customHeight="1" x14ac:dyDescent="0.2">
      <c r="B22" s="126" t="s">
        <v>166</v>
      </c>
      <c r="C22" s="126"/>
      <c r="D22" s="126"/>
      <c r="E22" s="126"/>
      <c r="F22" s="126"/>
      <c r="G22" s="126"/>
      <c r="H22" s="126"/>
    </row>
    <row r="23" spans="1:14" ht="13.5" customHeight="1" x14ac:dyDescent="0.2">
      <c r="J23" s="7" t="s">
        <v>167</v>
      </c>
    </row>
    <row r="24" spans="1:14" ht="12" customHeight="1" x14ac:dyDescent="0.2">
      <c r="A24" s="32" t="s">
        <v>168</v>
      </c>
      <c r="B24" s="127"/>
      <c r="C24" s="127"/>
      <c r="D24" s="127"/>
      <c r="E24" s="127"/>
      <c r="F24" s="128"/>
      <c r="G24" s="28" t="s">
        <v>169</v>
      </c>
      <c r="H24" s="42" t="s">
        <v>170</v>
      </c>
      <c r="I24" s="42" t="s">
        <v>171</v>
      </c>
      <c r="J24" s="42" t="s">
        <v>20</v>
      </c>
    </row>
    <row r="25" spans="1:14" ht="12" customHeight="1" x14ac:dyDescent="0.2">
      <c r="A25" s="129"/>
      <c r="B25" s="130"/>
      <c r="C25" s="130"/>
      <c r="D25" s="130"/>
      <c r="E25" s="130"/>
      <c r="F25" s="131"/>
      <c r="G25" s="29"/>
      <c r="H25" s="43"/>
      <c r="I25" s="43"/>
      <c r="J25" s="43"/>
    </row>
    <row r="26" spans="1:14" ht="27" customHeight="1" x14ac:dyDescent="0.2">
      <c r="A26" s="132"/>
      <c r="B26" s="133"/>
      <c r="C26" s="133"/>
      <c r="D26" s="133"/>
      <c r="E26" s="133"/>
      <c r="F26" s="134"/>
      <c r="G26" s="30"/>
      <c r="H26" s="44"/>
      <c r="I26" s="44"/>
      <c r="J26" s="44"/>
    </row>
    <row r="27" spans="1:14" ht="12" customHeight="1" x14ac:dyDescent="0.2">
      <c r="A27" s="26">
        <v>1</v>
      </c>
      <c r="B27" s="27"/>
      <c r="C27" s="27"/>
      <c r="D27" s="27"/>
      <c r="E27" s="27"/>
      <c r="F27" s="135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">
      <c r="A28" s="136">
        <v>2</v>
      </c>
      <c r="B28" s="10"/>
      <c r="C28" s="10"/>
      <c r="D28" s="10"/>
      <c r="E28" s="10"/>
      <c r="F28" s="10"/>
      <c r="G28" s="137" t="s">
        <v>172</v>
      </c>
      <c r="H28" s="136">
        <v>1</v>
      </c>
      <c r="I28" s="138">
        <v>23687.999999999996</v>
      </c>
      <c r="J28" s="138">
        <v>23507.499999999996</v>
      </c>
    </row>
    <row r="29" spans="1:14" ht="19.5" customHeight="1" x14ac:dyDescent="0.2">
      <c r="A29" s="139">
        <v>2</v>
      </c>
      <c r="B29" s="139">
        <v>1</v>
      </c>
      <c r="C29" s="16"/>
      <c r="D29" s="16"/>
      <c r="E29" s="16"/>
      <c r="F29" s="16"/>
      <c r="G29" s="140" t="s">
        <v>173</v>
      </c>
      <c r="H29" s="139">
        <v>2</v>
      </c>
      <c r="I29" s="141">
        <v>13640.1</v>
      </c>
      <c r="J29" s="141">
        <v>13616.300000000003</v>
      </c>
    </row>
    <row r="30" spans="1:14" ht="12" customHeight="1" x14ac:dyDescent="0.2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174</v>
      </c>
      <c r="H30" s="16">
        <v>3</v>
      </c>
      <c r="I30" s="19">
        <v>13426.500000000002</v>
      </c>
      <c r="J30" s="19">
        <v>13401.500000000004</v>
      </c>
    </row>
    <row r="31" spans="1:14" ht="12" customHeight="1" x14ac:dyDescent="0.2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175</v>
      </c>
      <c r="H31" s="16">
        <v>4</v>
      </c>
      <c r="I31" s="18">
        <v>13426.500000000002</v>
      </c>
      <c r="J31" s="18">
        <v>13401.500000000004</v>
      </c>
    </row>
    <row r="32" spans="1:14" ht="12" customHeight="1" x14ac:dyDescent="0.2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176</v>
      </c>
      <c r="H32" s="16">
        <v>5</v>
      </c>
      <c r="I32" s="18">
        <v>0</v>
      </c>
      <c r="J32" s="18">
        <v>0</v>
      </c>
    </row>
    <row r="33" spans="1:10" ht="13.5" customHeight="1" x14ac:dyDescent="0.2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177</v>
      </c>
      <c r="H33" s="16">
        <v>6</v>
      </c>
      <c r="I33" s="19">
        <v>213.59999999999997</v>
      </c>
      <c r="J33" s="19">
        <v>214.79999999999998</v>
      </c>
    </row>
    <row r="34" spans="1:10" ht="16.5" customHeight="1" x14ac:dyDescent="0.2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177</v>
      </c>
      <c r="H34" s="16">
        <v>7</v>
      </c>
      <c r="I34" s="18">
        <v>213.59999999999997</v>
      </c>
      <c r="J34" s="18">
        <v>214.79999999999998</v>
      </c>
    </row>
    <row r="35" spans="1:10" ht="21" customHeight="1" x14ac:dyDescent="0.2">
      <c r="A35" s="139">
        <v>2</v>
      </c>
      <c r="B35" s="139">
        <v>2</v>
      </c>
      <c r="C35" s="16"/>
      <c r="D35" s="16"/>
      <c r="E35" s="16"/>
      <c r="F35" s="16"/>
      <c r="G35" s="140" t="s">
        <v>178</v>
      </c>
      <c r="H35" s="139">
        <v>8</v>
      </c>
      <c r="I35" s="141">
        <v>5247.5999999999995</v>
      </c>
      <c r="J35" s="141">
        <v>5130.4999999999991</v>
      </c>
    </row>
    <row r="36" spans="1:10" ht="22.5" customHeight="1" x14ac:dyDescent="0.2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179</v>
      </c>
      <c r="H36" s="16">
        <v>9</v>
      </c>
      <c r="I36" s="19">
        <v>5247.5999999999995</v>
      </c>
      <c r="J36" s="19">
        <v>5130.4999999999991</v>
      </c>
    </row>
    <row r="37" spans="1:10" ht="12" customHeight="1" x14ac:dyDescent="0.2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180</v>
      </c>
      <c r="H37" s="16">
        <v>10</v>
      </c>
      <c r="I37" s="18">
        <v>301.2</v>
      </c>
      <c r="J37" s="18">
        <v>281.7</v>
      </c>
    </row>
    <row r="38" spans="1:10" ht="23.25" customHeight="1" x14ac:dyDescent="0.2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181</v>
      </c>
      <c r="H38" s="16">
        <v>11</v>
      </c>
      <c r="I38" s="18">
        <v>4.5999999999999996</v>
      </c>
      <c r="J38" s="18">
        <v>4.1999999999999993</v>
      </c>
    </row>
    <row r="39" spans="1:10" ht="22.5" customHeight="1" x14ac:dyDescent="0.2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182</v>
      </c>
      <c r="H39" s="16">
        <v>12</v>
      </c>
      <c r="I39" s="18">
        <v>51.2</v>
      </c>
      <c r="J39" s="18">
        <v>51.100000000000009</v>
      </c>
    </row>
    <row r="40" spans="1:10" ht="26.25" customHeight="1" x14ac:dyDescent="0.2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183</v>
      </c>
      <c r="H40" s="16">
        <v>13</v>
      </c>
      <c r="I40" s="18">
        <v>243.70000000000002</v>
      </c>
      <c r="J40" s="18">
        <v>233.3</v>
      </c>
    </row>
    <row r="41" spans="1:10" ht="23.25" customHeight="1" x14ac:dyDescent="0.2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184</v>
      </c>
      <c r="H41" s="16">
        <v>14</v>
      </c>
      <c r="I41" s="18">
        <v>10.5</v>
      </c>
      <c r="J41" s="18">
        <v>9.8999999999999986</v>
      </c>
    </row>
    <row r="42" spans="1:10" ht="14.25" customHeight="1" x14ac:dyDescent="0.2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185</v>
      </c>
      <c r="H42" s="16">
        <v>15</v>
      </c>
      <c r="I42" s="18">
        <v>28</v>
      </c>
      <c r="J42" s="18">
        <v>27.199999999999996</v>
      </c>
    </row>
    <row r="43" spans="1:10" ht="20.25" customHeight="1" x14ac:dyDescent="0.2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186</v>
      </c>
      <c r="H43" s="16">
        <v>16</v>
      </c>
      <c r="I43" s="18">
        <v>869.80000000000007</v>
      </c>
      <c r="J43" s="18">
        <v>869.6</v>
      </c>
    </row>
    <row r="44" spans="1:10" ht="23.25" customHeight="1" x14ac:dyDescent="0.2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187</v>
      </c>
      <c r="H44" s="16">
        <v>17</v>
      </c>
      <c r="I44" s="18">
        <v>0</v>
      </c>
      <c r="J44" s="18">
        <v>0</v>
      </c>
    </row>
    <row r="45" spans="1:10" ht="33.75" customHeight="1" x14ac:dyDescent="0.2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188</v>
      </c>
      <c r="H45" s="16">
        <v>18</v>
      </c>
      <c r="I45" s="18">
        <v>1198.0000000000002</v>
      </c>
      <c r="J45" s="18">
        <v>1152.6000000000001</v>
      </c>
    </row>
    <row r="46" spans="1:10" ht="12" customHeight="1" x14ac:dyDescent="0.2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189</v>
      </c>
      <c r="H46" s="16">
        <v>19</v>
      </c>
      <c r="I46" s="18">
        <v>46.3</v>
      </c>
      <c r="J46" s="18">
        <v>43.899999999999991</v>
      </c>
    </row>
    <row r="47" spans="1:10" ht="22.5" customHeight="1" x14ac:dyDescent="0.2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190</v>
      </c>
      <c r="H47" s="16">
        <v>20</v>
      </c>
      <c r="I47" s="18">
        <v>43.4</v>
      </c>
      <c r="J47" s="18">
        <v>43.199999999999996</v>
      </c>
    </row>
    <row r="48" spans="1:10" ht="22.5" customHeight="1" x14ac:dyDescent="0.2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191</v>
      </c>
      <c r="H48" s="16">
        <v>21</v>
      </c>
      <c r="I48" s="18">
        <v>643.80000000000007</v>
      </c>
      <c r="J48" s="18">
        <v>639.5</v>
      </c>
    </row>
    <row r="49" spans="1:10" ht="27.75" customHeight="1" x14ac:dyDescent="0.2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192</v>
      </c>
      <c r="H49" s="16">
        <v>22</v>
      </c>
      <c r="I49" s="18">
        <v>156.79999999999998</v>
      </c>
      <c r="J49" s="18">
        <v>158.69999999999999</v>
      </c>
    </row>
    <row r="50" spans="1:10" ht="12" customHeight="1" x14ac:dyDescent="0.2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193</v>
      </c>
      <c r="H50" s="16">
        <v>23</v>
      </c>
      <c r="I50" s="18">
        <v>33.5</v>
      </c>
      <c r="J50" s="18">
        <v>31.700000000000003</v>
      </c>
    </row>
    <row r="51" spans="1:10" ht="22.5" customHeight="1" x14ac:dyDescent="0.2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194</v>
      </c>
      <c r="H51" s="16">
        <v>24</v>
      </c>
      <c r="I51" s="18">
        <v>1616.8000000000004</v>
      </c>
      <c r="J51" s="18">
        <v>1583.8999999999999</v>
      </c>
    </row>
    <row r="52" spans="1:10" ht="12" customHeight="1" x14ac:dyDescent="0.2">
      <c r="A52" s="139">
        <v>2</v>
      </c>
      <c r="B52" s="139">
        <v>3</v>
      </c>
      <c r="C52" s="16"/>
      <c r="D52" s="16"/>
      <c r="E52" s="16"/>
      <c r="F52" s="16"/>
      <c r="G52" s="140" t="s">
        <v>195</v>
      </c>
      <c r="H52" s="139">
        <v>25</v>
      </c>
      <c r="I52" s="141">
        <v>39</v>
      </c>
      <c r="J52" s="141">
        <v>38.299999999999997</v>
      </c>
    </row>
    <row r="53" spans="1:10" ht="12" customHeight="1" x14ac:dyDescent="0.2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196</v>
      </c>
      <c r="H53" s="16">
        <v>26</v>
      </c>
      <c r="I53" s="19">
        <v>39</v>
      </c>
      <c r="J53" s="19">
        <v>38.299999999999997</v>
      </c>
    </row>
    <row r="54" spans="1:10" ht="12" customHeight="1" x14ac:dyDescent="0.2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197</v>
      </c>
      <c r="H54" s="16">
        <v>27</v>
      </c>
      <c r="I54" s="19">
        <v>0</v>
      </c>
      <c r="J54" s="19">
        <v>0</v>
      </c>
    </row>
    <row r="55" spans="1:10" ht="23.25" customHeight="1" x14ac:dyDescent="0.2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198</v>
      </c>
      <c r="H55" s="16">
        <v>28</v>
      </c>
      <c r="I55" s="18">
        <v>0</v>
      </c>
      <c r="J55" s="18">
        <v>0</v>
      </c>
    </row>
    <row r="56" spans="1:10" ht="15" customHeight="1" x14ac:dyDescent="0.2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199</v>
      </c>
      <c r="H56" s="16">
        <v>29</v>
      </c>
      <c r="I56" s="18">
        <v>0</v>
      </c>
      <c r="J56" s="18">
        <v>0</v>
      </c>
    </row>
    <row r="57" spans="1:10" ht="34.5" customHeight="1" x14ac:dyDescent="0.2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200</v>
      </c>
      <c r="H57" s="16">
        <v>30</v>
      </c>
      <c r="I57" s="19">
        <v>39</v>
      </c>
      <c r="J57" s="19">
        <v>38.299999999999997</v>
      </c>
    </row>
    <row r="58" spans="1:10" ht="21.75" customHeight="1" x14ac:dyDescent="0.2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198</v>
      </c>
      <c r="H58" s="16">
        <v>31</v>
      </c>
      <c r="I58" s="18">
        <v>0</v>
      </c>
      <c r="J58" s="18">
        <v>0</v>
      </c>
    </row>
    <row r="59" spans="1:10" ht="12" customHeight="1" x14ac:dyDescent="0.2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199</v>
      </c>
      <c r="H59" s="16">
        <v>32</v>
      </c>
      <c r="I59" s="18">
        <v>39</v>
      </c>
      <c r="J59" s="18">
        <v>38.299999999999997</v>
      </c>
    </row>
    <row r="60" spans="1:10" ht="22.5" customHeight="1" x14ac:dyDescent="0.2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201</v>
      </c>
      <c r="H60" s="16">
        <v>33</v>
      </c>
      <c r="I60" s="19">
        <v>0</v>
      </c>
      <c r="J60" s="19">
        <v>0</v>
      </c>
    </row>
    <row r="61" spans="1:10" ht="12" customHeight="1" x14ac:dyDescent="0.2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202</v>
      </c>
      <c r="H61" s="16">
        <v>34</v>
      </c>
      <c r="I61" s="18">
        <v>0</v>
      </c>
      <c r="J61" s="18">
        <v>0</v>
      </c>
    </row>
    <row r="62" spans="1:10" ht="12" customHeight="1" x14ac:dyDescent="0.2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203</v>
      </c>
      <c r="H62" s="16">
        <v>35</v>
      </c>
      <c r="I62" s="18">
        <v>0</v>
      </c>
      <c r="J62" s="18">
        <v>0</v>
      </c>
    </row>
    <row r="63" spans="1:10" ht="12" customHeight="1" x14ac:dyDescent="0.2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204</v>
      </c>
      <c r="H63" s="16">
        <v>36</v>
      </c>
      <c r="I63" s="18">
        <v>0</v>
      </c>
      <c r="J63" s="18">
        <v>0</v>
      </c>
    </row>
    <row r="64" spans="1:10" ht="12" customHeight="1" x14ac:dyDescent="0.2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205</v>
      </c>
      <c r="H64" s="16">
        <v>37</v>
      </c>
      <c r="I64" s="19">
        <v>0</v>
      </c>
      <c r="J64" s="19">
        <v>0</v>
      </c>
    </row>
    <row r="65" spans="1:10" ht="12" customHeight="1" x14ac:dyDescent="0.2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206</v>
      </c>
      <c r="H65" s="16">
        <v>38</v>
      </c>
      <c r="I65" s="18">
        <v>0</v>
      </c>
      <c r="J65" s="18">
        <v>0</v>
      </c>
    </row>
    <row r="66" spans="1:10" ht="12" customHeight="1" x14ac:dyDescent="0.2">
      <c r="A66" s="139">
        <v>2</v>
      </c>
      <c r="B66" s="139">
        <v>4</v>
      </c>
      <c r="C66" s="16"/>
      <c r="D66" s="16"/>
      <c r="E66" s="16"/>
      <c r="F66" s="16"/>
      <c r="G66" s="140" t="s">
        <v>207</v>
      </c>
      <c r="H66" s="139">
        <v>39</v>
      </c>
      <c r="I66" s="141">
        <v>457.2</v>
      </c>
      <c r="J66" s="141">
        <v>457.1</v>
      </c>
    </row>
    <row r="67" spans="1:10" ht="12" customHeight="1" x14ac:dyDescent="0.2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208</v>
      </c>
      <c r="H67" s="16">
        <v>40</v>
      </c>
      <c r="I67" s="19">
        <v>457.2</v>
      </c>
      <c r="J67" s="19">
        <v>457.1</v>
      </c>
    </row>
    <row r="68" spans="1:10" ht="12" customHeight="1" x14ac:dyDescent="0.2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209</v>
      </c>
      <c r="H68" s="16">
        <v>41</v>
      </c>
      <c r="I68" s="18">
        <v>457.2</v>
      </c>
      <c r="J68" s="18">
        <v>457.1</v>
      </c>
    </row>
    <row r="69" spans="1:10" ht="12" customHeight="1" x14ac:dyDescent="0.2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210</v>
      </c>
      <c r="H69" s="16">
        <v>42</v>
      </c>
      <c r="I69" s="18">
        <v>0</v>
      </c>
      <c r="J69" s="18">
        <v>0</v>
      </c>
    </row>
    <row r="70" spans="1:10" ht="12" customHeight="1" x14ac:dyDescent="0.2">
      <c r="A70" s="139">
        <v>2</v>
      </c>
      <c r="B70" s="139">
        <v>5</v>
      </c>
      <c r="C70" s="16"/>
      <c r="D70" s="16"/>
      <c r="E70" s="16"/>
      <c r="F70" s="16"/>
      <c r="G70" s="140" t="s">
        <v>211</v>
      </c>
      <c r="H70" s="139">
        <v>43</v>
      </c>
      <c r="I70" s="141">
        <v>0</v>
      </c>
      <c r="J70" s="141">
        <v>0</v>
      </c>
    </row>
    <row r="71" spans="1:10" ht="25.5" customHeight="1" x14ac:dyDescent="0.2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212</v>
      </c>
      <c r="H71" s="16">
        <v>44</v>
      </c>
      <c r="I71" s="19">
        <v>0</v>
      </c>
      <c r="J71" s="19">
        <v>0</v>
      </c>
    </row>
    <row r="72" spans="1:10" ht="22.5" customHeight="1" x14ac:dyDescent="0.2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213</v>
      </c>
      <c r="H72" s="16">
        <v>45</v>
      </c>
      <c r="I72" s="18">
        <v>0</v>
      </c>
      <c r="J72" s="18">
        <v>0</v>
      </c>
    </row>
    <row r="73" spans="1:10" ht="23.25" customHeight="1" x14ac:dyDescent="0.2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214</v>
      </c>
      <c r="H73" s="16">
        <v>46</v>
      </c>
      <c r="I73" s="18">
        <v>0</v>
      </c>
      <c r="J73" s="18">
        <v>0</v>
      </c>
    </row>
    <row r="74" spans="1:10" ht="22.5" customHeight="1" x14ac:dyDescent="0.2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215</v>
      </c>
      <c r="H74" s="16">
        <v>47</v>
      </c>
      <c r="I74" s="19">
        <v>0</v>
      </c>
      <c r="J74" s="19">
        <v>0</v>
      </c>
    </row>
    <row r="75" spans="1:10" ht="28.5" customHeight="1" x14ac:dyDescent="0.2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216</v>
      </c>
      <c r="H75" s="16">
        <v>48</v>
      </c>
      <c r="I75" s="18">
        <v>0</v>
      </c>
      <c r="J75" s="18">
        <v>0</v>
      </c>
    </row>
    <row r="76" spans="1:10" ht="22.5" customHeight="1" x14ac:dyDescent="0.2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217</v>
      </c>
      <c r="H76" s="16">
        <v>49</v>
      </c>
      <c r="I76" s="18">
        <v>0</v>
      </c>
      <c r="J76" s="18">
        <v>0</v>
      </c>
    </row>
    <row r="77" spans="1:10" ht="24.75" customHeight="1" x14ac:dyDescent="0.2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218</v>
      </c>
      <c r="H77" s="16">
        <v>50</v>
      </c>
      <c r="I77" s="19">
        <v>0</v>
      </c>
      <c r="J77" s="19">
        <v>0</v>
      </c>
    </row>
    <row r="78" spans="1:10" ht="35.25" customHeight="1" x14ac:dyDescent="0.2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219</v>
      </c>
      <c r="H78" s="16">
        <v>51</v>
      </c>
      <c r="I78" s="19">
        <v>0</v>
      </c>
      <c r="J78" s="19">
        <v>0</v>
      </c>
    </row>
    <row r="79" spans="1:10" ht="26.25" customHeight="1" x14ac:dyDescent="0.2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220</v>
      </c>
      <c r="H79" s="16">
        <v>52</v>
      </c>
      <c r="I79" s="18">
        <v>0</v>
      </c>
      <c r="J79" s="18">
        <v>0</v>
      </c>
    </row>
    <row r="80" spans="1:10" ht="22.5" customHeight="1" x14ac:dyDescent="0.2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221</v>
      </c>
      <c r="H80" s="16">
        <v>53</v>
      </c>
      <c r="I80" s="18">
        <v>0</v>
      </c>
      <c r="J80" s="18">
        <v>0</v>
      </c>
    </row>
    <row r="81" spans="1:10" ht="28.5" customHeight="1" x14ac:dyDescent="0.2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222</v>
      </c>
      <c r="H81" s="16">
        <v>54</v>
      </c>
      <c r="I81" s="19">
        <v>0</v>
      </c>
      <c r="J81" s="19">
        <v>0</v>
      </c>
    </row>
    <row r="82" spans="1:10" ht="22.5" customHeight="1" x14ac:dyDescent="0.2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223</v>
      </c>
      <c r="H82" s="16">
        <v>55</v>
      </c>
      <c r="I82" s="18">
        <v>0</v>
      </c>
      <c r="J82" s="18">
        <v>0</v>
      </c>
    </row>
    <row r="83" spans="1:10" ht="20.25" customHeight="1" x14ac:dyDescent="0.2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224</v>
      </c>
      <c r="H83" s="16">
        <v>56</v>
      </c>
      <c r="I83" s="18">
        <v>0</v>
      </c>
      <c r="J83" s="18">
        <v>0</v>
      </c>
    </row>
    <row r="84" spans="1:10" ht="21" customHeight="1" x14ac:dyDescent="0.2">
      <c r="A84" s="139">
        <v>2</v>
      </c>
      <c r="B84" s="139">
        <v>7</v>
      </c>
      <c r="C84" s="16"/>
      <c r="D84" s="16"/>
      <c r="E84" s="16"/>
      <c r="F84" s="16"/>
      <c r="G84" s="140" t="s">
        <v>225</v>
      </c>
      <c r="H84" s="139">
        <v>57</v>
      </c>
      <c r="I84" s="141">
        <v>3155.2</v>
      </c>
      <c r="J84" s="141">
        <v>3109.9999999999995</v>
      </c>
    </row>
    <row r="85" spans="1:10" ht="24" customHeight="1" x14ac:dyDescent="0.2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226</v>
      </c>
      <c r="H85" s="16">
        <v>58</v>
      </c>
      <c r="I85" s="19">
        <v>3042.3999999999996</v>
      </c>
      <c r="J85" s="19">
        <v>2997.7999999999997</v>
      </c>
    </row>
    <row r="86" spans="1:10" ht="12" customHeight="1" x14ac:dyDescent="0.2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227</v>
      </c>
      <c r="H86" s="16">
        <v>59</v>
      </c>
      <c r="I86" s="18">
        <v>1926.3</v>
      </c>
      <c r="J86" s="18">
        <v>1916</v>
      </c>
    </row>
    <row r="87" spans="1:10" ht="12" customHeight="1" x14ac:dyDescent="0.2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228</v>
      </c>
      <c r="H87" s="16">
        <v>60</v>
      </c>
      <c r="I87" s="18">
        <v>1116.0999999999999</v>
      </c>
      <c r="J87" s="18">
        <v>1081.8</v>
      </c>
    </row>
    <row r="88" spans="1:10" ht="12" customHeight="1" x14ac:dyDescent="0.2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229</v>
      </c>
      <c r="H88" s="16">
        <v>61</v>
      </c>
      <c r="I88" s="18">
        <v>0</v>
      </c>
      <c r="J88" s="18">
        <v>0</v>
      </c>
    </row>
    <row r="89" spans="1:10" ht="12" customHeight="1" x14ac:dyDescent="0.2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230</v>
      </c>
      <c r="H89" s="16">
        <v>62</v>
      </c>
      <c r="I89" s="19">
        <v>112.79999999999998</v>
      </c>
      <c r="J89" s="19">
        <v>112.2</v>
      </c>
    </row>
    <row r="90" spans="1:10" ht="14.25" customHeight="1" x14ac:dyDescent="0.2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231</v>
      </c>
      <c r="H90" s="16">
        <v>63</v>
      </c>
      <c r="I90" s="18">
        <v>112.79999999999998</v>
      </c>
      <c r="J90" s="18">
        <v>112.2</v>
      </c>
    </row>
    <row r="91" spans="1:10" ht="18.75" customHeight="1" x14ac:dyDescent="0.2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232</v>
      </c>
      <c r="H91" s="16">
        <v>64</v>
      </c>
      <c r="I91" s="18">
        <v>0</v>
      </c>
      <c r="J91" s="18">
        <v>0</v>
      </c>
    </row>
    <row r="92" spans="1:10" ht="12" customHeight="1" x14ac:dyDescent="0.2">
      <c r="A92" s="139">
        <v>2</v>
      </c>
      <c r="B92" s="139">
        <v>8</v>
      </c>
      <c r="C92" s="16"/>
      <c r="D92" s="16"/>
      <c r="E92" s="16"/>
      <c r="F92" s="16"/>
      <c r="G92" s="140" t="s">
        <v>233</v>
      </c>
      <c r="H92" s="139">
        <v>65</v>
      </c>
      <c r="I92" s="141">
        <v>1148.9000000000001</v>
      </c>
      <c r="J92" s="141">
        <v>1155.3000000000002</v>
      </c>
    </row>
    <row r="93" spans="1:10" ht="22.5" customHeight="1" x14ac:dyDescent="0.2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234</v>
      </c>
      <c r="H93" s="16">
        <v>66</v>
      </c>
      <c r="I93" s="19">
        <v>1093.7</v>
      </c>
      <c r="J93" s="19">
        <v>1087.3</v>
      </c>
    </row>
    <row r="94" spans="1:10" ht="12" customHeight="1" x14ac:dyDescent="0.2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235</v>
      </c>
      <c r="H94" s="16">
        <v>67</v>
      </c>
      <c r="I94" s="18">
        <v>2</v>
      </c>
      <c r="J94" s="18">
        <v>2</v>
      </c>
    </row>
    <row r="95" spans="1:10" ht="22.5" customHeight="1" x14ac:dyDescent="0.2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236</v>
      </c>
      <c r="H95" s="16">
        <v>68</v>
      </c>
      <c r="I95" s="18">
        <v>1091.7</v>
      </c>
      <c r="J95" s="18">
        <v>1085.3</v>
      </c>
    </row>
    <row r="96" spans="1:10" ht="12" customHeight="1" x14ac:dyDescent="0.2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237</v>
      </c>
      <c r="H96" s="16">
        <v>69</v>
      </c>
      <c r="I96" s="18">
        <v>0</v>
      </c>
      <c r="J96" s="18">
        <v>0</v>
      </c>
    </row>
    <row r="97" spans="1:10" ht="15.75" customHeight="1" x14ac:dyDescent="0.2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238</v>
      </c>
      <c r="H97" s="16">
        <v>70</v>
      </c>
      <c r="I97" s="18">
        <v>55.2</v>
      </c>
      <c r="J97" s="18">
        <v>68</v>
      </c>
    </row>
    <row r="98" spans="1:10" ht="42" customHeight="1" x14ac:dyDescent="0.2">
      <c r="A98" s="139">
        <v>3</v>
      </c>
      <c r="B98" s="139">
        <v>1</v>
      </c>
      <c r="C98" s="139"/>
      <c r="D98" s="139"/>
      <c r="E98" s="139"/>
      <c r="F98" s="139"/>
      <c r="G98" s="140" t="s">
        <v>239</v>
      </c>
      <c r="H98" s="139">
        <v>71</v>
      </c>
      <c r="I98" s="141">
        <v>3705.9000000000005</v>
      </c>
      <c r="J98" s="141">
        <v>3854.1</v>
      </c>
    </row>
    <row r="99" spans="1:10" ht="30.75" customHeight="1" x14ac:dyDescent="0.2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240</v>
      </c>
      <c r="H99" s="16">
        <v>72</v>
      </c>
      <c r="I99" s="19">
        <v>3643.3000000000006</v>
      </c>
      <c r="J99" s="19">
        <v>3816.2000000000003</v>
      </c>
    </row>
    <row r="100" spans="1:10" ht="12" customHeight="1" x14ac:dyDescent="0.2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241</v>
      </c>
      <c r="H100" s="16">
        <v>73</v>
      </c>
      <c r="I100" s="19">
        <v>0</v>
      </c>
      <c r="J100" s="19">
        <v>0</v>
      </c>
    </row>
    <row r="101" spans="1:10" ht="12" customHeight="1" x14ac:dyDescent="0.2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241</v>
      </c>
      <c r="H101" s="16">
        <v>74</v>
      </c>
      <c r="I101" s="18">
        <v>0</v>
      </c>
      <c r="J101" s="18">
        <v>0</v>
      </c>
    </row>
    <row r="102" spans="1:10" ht="22.5" customHeight="1" x14ac:dyDescent="0.2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242</v>
      </c>
      <c r="H102" s="16">
        <v>75</v>
      </c>
      <c r="I102" s="19">
        <v>2985.5999999999995</v>
      </c>
      <c r="J102" s="19">
        <v>2996.8</v>
      </c>
    </row>
    <row r="103" spans="1:10" ht="16.5" customHeight="1" x14ac:dyDescent="0.2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243</v>
      </c>
      <c r="H103" s="16">
        <v>76</v>
      </c>
      <c r="I103" s="18">
        <v>62.2</v>
      </c>
      <c r="J103" s="18">
        <v>33.599999999999994</v>
      </c>
    </row>
    <row r="104" spans="1:10" ht="23.25" customHeight="1" x14ac:dyDescent="0.2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244</v>
      </c>
      <c r="H104" s="16">
        <v>77</v>
      </c>
      <c r="I104" s="18">
        <v>746.90000000000009</v>
      </c>
      <c r="J104" s="18">
        <v>719</v>
      </c>
    </row>
    <row r="105" spans="1:10" ht="26.25" customHeight="1" x14ac:dyDescent="0.2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245</v>
      </c>
      <c r="H105" s="16">
        <v>78</v>
      </c>
      <c r="I105" s="18">
        <v>2176.5</v>
      </c>
      <c r="J105" s="18">
        <v>2244.1999999999998</v>
      </c>
    </row>
    <row r="106" spans="1:10" ht="22.5" customHeight="1" x14ac:dyDescent="0.2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246</v>
      </c>
      <c r="H106" s="16">
        <v>79</v>
      </c>
      <c r="I106" s="19">
        <v>275.3</v>
      </c>
      <c r="J106" s="19">
        <v>296.40000000000003</v>
      </c>
    </row>
    <row r="107" spans="1:10" ht="25.5" customHeight="1" x14ac:dyDescent="0.2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247</v>
      </c>
      <c r="H107" s="16">
        <v>80</v>
      </c>
      <c r="I107" s="18">
        <v>9</v>
      </c>
      <c r="J107" s="18">
        <v>21.1</v>
      </c>
    </row>
    <row r="108" spans="1:10" ht="23.25" customHeight="1" x14ac:dyDescent="0.2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248</v>
      </c>
      <c r="H108" s="16">
        <v>81</v>
      </c>
      <c r="I108" s="18">
        <v>266.3</v>
      </c>
      <c r="J108" s="18">
        <v>275.3</v>
      </c>
    </row>
    <row r="109" spans="1:10" ht="21.75" customHeight="1" x14ac:dyDescent="0.2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249</v>
      </c>
      <c r="H109" s="16">
        <v>82</v>
      </c>
      <c r="I109" s="18">
        <v>0</v>
      </c>
      <c r="J109" s="18">
        <v>0</v>
      </c>
    </row>
    <row r="110" spans="1:10" ht="22.5" customHeight="1" x14ac:dyDescent="0.2">
      <c r="A110" s="16">
        <v>3</v>
      </c>
      <c r="B110" s="16">
        <v>1</v>
      </c>
      <c r="C110" s="16">
        <v>1</v>
      </c>
      <c r="D110" s="16">
        <v>4</v>
      </c>
      <c r="E110" s="16"/>
      <c r="F110" s="16"/>
      <c r="G110" s="17" t="s">
        <v>250</v>
      </c>
      <c r="H110" s="16">
        <v>83</v>
      </c>
      <c r="I110" s="19">
        <v>0</v>
      </c>
      <c r="J110" s="19">
        <v>0</v>
      </c>
    </row>
    <row r="111" spans="1:10" ht="12" customHeight="1" x14ac:dyDescent="0.2">
      <c r="A111" s="16">
        <v>3</v>
      </c>
      <c r="B111" s="16">
        <v>1</v>
      </c>
      <c r="C111" s="16">
        <v>1</v>
      </c>
      <c r="D111" s="16">
        <v>4</v>
      </c>
      <c r="E111" s="16">
        <v>1</v>
      </c>
      <c r="F111" s="16">
        <v>1</v>
      </c>
      <c r="G111" s="17" t="s">
        <v>251</v>
      </c>
      <c r="H111" s="16">
        <v>84</v>
      </c>
      <c r="I111" s="18">
        <v>0</v>
      </c>
      <c r="J111" s="18">
        <v>0</v>
      </c>
    </row>
    <row r="112" spans="1:10" ht="25.5" customHeight="1" x14ac:dyDescent="0.2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2</v>
      </c>
      <c r="G112" s="17" t="s">
        <v>252</v>
      </c>
      <c r="H112" s="16">
        <v>85</v>
      </c>
      <c r="I112" s="18">
        <v>0</v>
      </c>
      <c r="J112" s="18">
        <v>0</v>
      </c>
    </row>
    <row r="113" spans="1:10" ht="18" customHeight="1" x14ac:dyDescent="0.2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3</v>
      </c>
      <c r="G113" s="17" t="s">
        <v>253</v>
      </c>
      <c r="H113" s="16">
        <v>86</v>
      </c>
      <c r="I113" s="18">
        <v>0</v>
      </c>
      <c r="J113" s="18">
        <v>0</v>
      </c>
    </row>
    <row r="114" spans="1:10" ht="24.75" customHeight="1" x14ac:dyDescent="0.2">
      <c r="A114" s="16">
        <v>3</v>
      </c>
      <c r="B114" s="16">
        <v>1</v>
      </c>
      <c r="C114" s="16">
        <v>1</v>
      </c>
      <c r="D114" s="16">
        <v>5</v>
      </c>
      <c r="E114" s="16"/>
      <c r="F114" s="16"/>
      <c r="G114" s="17" t="s">
        <v>254</v>
      </c>
      <c r="H114" s="16">
        <v>87</v>
      </c>
      <c r="I114" s="19">
        <v>382.4</v>
      </c>
      <c r="J114" s="19">
        <v>523</v>
      </c>
    </row>
    <row r="115" spans="1:10" ht="25.5" customHeight="1" x14ac:dyDescent="0.2">
      <c r="A115" s="16">
        <v>3</v>
      </c>
      <c r="B115" s="16">
        <v>1</v>
      </c>
      <c r="C115" s="16">
        <v>1</v>
      </c>
      <c r="D115" s="16">
        <v>5</v>
      </c>
      <c r="E115" s="16">
        <v>1</v>
      </c>
      <c r="F115" s="16">
        <v>1</v>
      </c>
      <c r="G115" s="17" t="s">
        <v>255</v>
      </c>
      <c r="H115" s="16">
        <v>88</v>
      </c>
      <c r="I115" s="18">
        <v>382.4</v>
      </c>
      <c r="J115" s="18">
        <v>523</v>
      </c>
    </row>
    <row r="116" spans="1:10" ht="25.5" customHeight="1" x14ac:dyDescent="0.2">
      <c r="A116" s="16">
        <v>3</v>
      </c>
      <c r="B116" s="16">
        <v>1</v>
      </c>
      <c r="C116" s="16">
        <v>2</v>
      </c>
      <c r="D116" s="16"/>
      <c r="E116" s="16"/>
      <c r="F116" s="16"/>
      <c r="G116" s="17" t="s">
        <v>256</v>
      </c>
      <c r="H116" s="16">
        <v>89</v>
      </c>
      <c r="I116" s="19">
        <v>62.6</v>
      </c>
      <c r="J116" s="19">
        <v>37.9</v>
      </c>
    </row>
    <row r="117" spans="1:10" ht="36" customHeight="1" x14ac:dyDescent="0.2">
      <c r="A117" s="16">
        <v>3</v>
      </c>
      <c r="B117" s="16">
        <v>1</v>
      </c>
      <c r="C117" s="16">
        <v>2</v>
      </c>
      <c r="D117" s="16">
        <v>1</v>
      </c>
      <c r="E117" s="16">
        <v>1</v>
      </c>
      <c r="F117" s="16">
        <v>2</v>
      </c>
      <c r="G117" s="17" t="s">
        <v>257</v>
      </c>
      <c r="H117" s="16">
        <v>90</v>
      </c>
      <c r="I117" s="18">
        <v>9.6999999999999993</v>
      </c>
      <c r="J117" s="18">
        <v>9.6999999999999993</v>
      </c>
    </row>
    <row r="118" spans="1:10" ht="12" customHeight="1" x14ac:dyDescent="0.2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3</v>
      </c>
      <c r="G118" s="17" t="s">
        <v>258</v>
      </c>
      <c r="H118" s="16">
        <v>91</v>
      </c>
      <c r="I118" s="18">
        <v>0</v>
      </c>
      <c r="J118" s="18">
        <v>0</v>
      </c>
    </row>
    <row r="119" spans="1:10" ht="22.5" customHeight="1" x14ac:dyDescent="0.2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4</v>
      </c>
      <c r="G119" s="17" t="s">
        <v>259</v>
      </c>
      <c r="H119" s="16">
        <v>92</v>
      </c>
      <c r="I119" s="18">
        <v>0</v>
      </c>
      <c r="J119" s="18">
        <v>0</v>
      </c>
    </row>
    <row r="120" spans="1:10" ht="24" customHeight="1" x14ac:dyDescent="0.2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5</v>
      </c>
      <c r="G120" s="17" t="s">
        <v>260</v>
      </c>
      <c r="H120" s="16">
        <v>93</v>
      </c>
      <c r="I120" s="18">
        <v>52.900000000000006</v>
      </c>
      <c r="J120" s="18">
        <v>28.2</v>
      </c>
    </row>
    <row r="121" spans="1:10" ht="12" customHeight="1" x14ac:dyDescent="0.2">
      <c r="A121" s="16">
        <v>3</v>
      </c>
      <c r="B121" s="16">
        <v>1</v>
      </c>
      <c r="C121" s="16">
        <v>3</v>
      </c>
      <c r="D121" s="16"/>
      <c r="E121" s="16"/>
      <c r="F121" s="16"/>
      <c r="G121" s="17" t="s">
        <v>261</v>
      </c>
      <c r="H121" s="16">
        <v>94</v>
      </c>
      <c r="I121" s="19">
        <v>0</v>
      </c>
      <c r="J121" s="19">
        <v>0</v>
      </c>
    </row>
    <row r="122" spans="1:10" ht="12" customHeight="1" x14ac:dyDescent="0.2">
      <c r="A122" s="16">
        <v>3</v>
      </c>
      <c r="B122" s="16">
        <v>1</v>
      </c>
      <c r="C122" s="16">
        <v>3</v>
      </c>
      <c r="D122" s="16">
        <v>2</v>
      </c>
      <c r="E122" s="16">
        <v>1</v>
      </c>
      <c r="F122" s="16">
        <v>6</v>
      </c>
      <c r="G122" s="17" t="s">
        <v>262</v>
      </c>
      <c r="H122" s="16">
        <v>95</v>
      </c>
      <c r="I122" s="18">
        <v>0</v>
      </c>
      <c r="J122" s="18">
        <v>0</v>
      </c>
    </row>
    <row r="123" spans="1:10" ht="23.25" customHeight="1" x14ac:dyDescent="0.2">
      <c r="A123" s="16">
        <v>3</v>
      </c>
      <c r="B123" s="16">
        <v>1</v>
      </c>
      <c r="C123" s="16">
        <v>4</v>
      </c>
      <c r="D123" s="16"/>
      <c r="E123" s="16"/>
      <c r="F123" s="16"/>
      <c r="G123" s="17" t="s">
        <v>263</v>
      </c>
      <c r="H123" s="16">
        <v>96</v>
      </c>
      <c r="I123" s="19">
        <v>0</v>
      </c>
      <c r="J123" s="19">
        <v>0</v>
      </c>
    </row>
    <row r="124" spans="1:10" ht="23.25" customHeight="1" x14ac:dyDescent="0.2">
      <c r="A124" s="16">
        <v>3</v>
      </c>
      <c r="B124" s="16">
        <v>1</v>
      </c>
      <c r="C124" s="16">
        <v>4</v>
      </c>
      <c r="D124" s="16">
        <v>1</v>
      </c>
      <c r="E124" s="16">
        <v>1</v>
      </c>
      <c r="F124" s="16">
        <v>1</v>
      </c>
      <c r="G124" s="17" t="s">
        <v>263</v>
      </c>
      <c r="H124" s="16">
        <v>97</v>
      </c>
      <c r="I124" s="18">
        <v>0</v>
      </c>
      <c r="J124" s="18">
        <v>0</v>
      </c>
    </row>
    <row r="125" spans="1:10" ht="35.25" customHeight="1" x14ac:dyDescent="0.2">
      <c r="A125" s="16">
        <v>3</v>
      </c>
      <c r="B125" s="16">
        <v>1</v>
      </c>
      <c r="C125" s="16">
        <v>5</v>
      </c>
      <c r="D125" s="16"/>
      <c r="E125" s="16"/>
      <c r="F125" s="16"/>
      <c r="G125" s="17" t="s">
        <v>264</v>
      </c>
      <c r="H125" s="16">
        <v>98</v>
      </c>
      <c r="I125" s="19">
        <v>0</v>
      </c>
      <c r="J125" s="19">
        <v>0</v>
      </c>
    </row>
    <row r="126" spans="1:10" ht="21.75" customHeight="1" x14ac:dyDescent="0.2">
      <c r="A126" s="16">
        <v>3</v>
      </c>
      <c r="B126" s="16">
        <v>1</v>
      </c>
      <c r="C126" s="16">
        <v>5</v>
      </c>
      <c r="D126" s="16">
        <v>1</v>
      </c>
      <c r="E126" s="16">
        <v>1</v>
      </c>
      <c r="F126" s="16">
        <v>1</v>
      </c>
      <c r="G126" s="17" t="s">
        <v>265</v>
      </c>
      <c r="H126" s="16">
        <v>99</v>
      </c>
      <c r="I126" s="18">
        <v>0</v>
      </c>
      <c r="J126" s="18">
        <v>0</v>
      </c>
    </row>
    <row r="127" spans="1:10" ht="21" customHeight="1" x14ac:dyDescent="0.2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2</v>
      </c>
      <c r="G127" s="17" t="s">
        <v>266</v>
      </c>
      <c r="H127" s="16">
        <v>100</v>
      </c>
      <c r="I127" s="18">
        <v>0</v>
      </c>
      <c r="J127" s="18">
        <v>0</v>
      </c>
    </row>
    <row r="128" spans="1:10" ht="25.5" customHeight="1" x14ac:dyDescent="0.2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3</v>
      </c>
      <c r="G128" s="17" t="s">
        <v>267</v>
      </c>
      <c r="H128" s="16">
        <v>101</v>
      </c>
      <c r="I128" s="18">
        <v>0</v>
      </c>
      <c r="J128" s="18">
        <v>0</v>
      </c>
    </row>
    <row r="129" spans="1:10" ht="15.75" customHeight="1" x14ac:dyDescent="0.2">
      <c r="A129" s="139"/>
      <c r="B129" s="139"/>
      <c r="C129" s="139"/>
      <c r="D129" s="139"/>
      <c r="E129" s="139"/>
      <c r="F129" s="139"/>
      <c r="G129" s="140" t="s">
        <v>268</v>
      </c>
      <c r="H129" s="139">
        <v>102</v>
      </c>
      <c r="I129" s="141">
        <v>27393.899999999998</v>
      </c>
      <c r="J129" s="141">
        <v>27361.599999999995</v>
      </c>
    </row>
    <row r="130" spans="1:10" ht="40.5" customHeight="1" x14ac:dyDescent="0.2">
      <c r="A130" s="139">
        <v>3</v>
      </c>
      <c r="B130" s="139">
        <v>2</v>
      </c>
      <c r="C130" s="16"/>
      <c r="D130" s="16"/>
      <c r="E130" s="16"/>
      <c r="F130" s="16"/>
      <c r="G130" s="140" t="s">
        <v>269</v>
      </c>
      <c r="H130" s="139">
        <v>103</v>
      </c>
      <c r="I130" s="141">
        <v>0</v>
      </c>
      <c r="J130" s="141">
        <v>0</v>
      </c>
    </row>
    <row r="131" spans="1:10" ht="33.75" customHeight="1" x14ac:dyDescent="0.2">
      <c r="A131" s="16">
        <v>3</v>
      </c>
      <c r="B131" s="16">
        <v>2</v>
      </c>
      <c r="C131" s="16">
        <v>1</v>
      </c>
      <c r="D131" s="16"/>
      <c r="E131" s="16"/>
      <c r="F131" s="16"/>
      <c r="G131" s="17" t="s">
        <v>270</v>
      </c>
      <c r="H131" s="16">
        <v>104</v>
      </c>
      <c r="I131" s="19">
        <v>0</v>
      </c>
      <c r="J131" s="19">
        <v>0</v>
      </c>
    </row>
    <row r="132" spans="1:10" ht="12" customHeight="1" x14ac:dyDescent="0.2">
      <c r="A132" s="16">
        <v>3</v>
      </c>
      <c r="B132" s="16">
        <v>2</v>
      </c>
      <c r="C132" s="16">
        <v>1</v>
      </c>
      <c r="D132" s="16">
        <v>5</v>
      </c>
      <c r="E132" s="16">
        <v>1</v>
      </c>
      <c r="F132" s="16">
        <v>1</v>
      </c>
      <c r="G132" s="17" t="s">
        <v>271</v>
      </c>
      <c r="H132" s="16">
        <v>105</v>
      </c>
      <c r="I132" s="18">
        <v>0</v>
      </c>
      <c r="J132" s="18">
        <v>0</v>
      </c>
    </row>
    <row r="133" spans="1:10" ht="22.5" customHeight="1" x14ac:dyDescent="0.2">
      <c r="A133" s="16">
        <v>3</v>
      </c>
      <c r="B133" s="16">
        <v>2</v>
      </c>
      <c r="C133" s="16">
        <v>1</v>
      </c>
      <c r="D133" s="16">
        <v>7</v>
      </c>
      <c r="E133" s="16">
        <v>1</v>
      </c>
      <c r="F133" s="16">
        <v>1</v>
      </c>
      <c r="G133" s="17" t="s">
        <v>272</v>
      </c>
      <c r="H133" s="16">
        <v>106</v>
      </c>
      <c r="I133" s="18">
        <v>0</v>
      </c>
      <c r="J133" s="18">
        <v>0</v>
      </c>
    </row>
    <row r="134" spans="1:10" ht="22.5" customHeight="1" x14ac:dyDescent="0.2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2</v>
      </c>
      <c r="G134" s="17" t="s">
        <v>273</v>
      </c>
      <c r="H134" s="16">
        <v>107</v>
      </c>
      <c r="I134" s="18">
        <v>0</v>
      </c>
      <c r="J134" s="18">
        <v>0</v>
      </c>
    </row>
    <row r="135" spans="1:10" ht="33.75" customHeight="1" x14ac:dyDescent="0.2">
      <c r="A135" s="16">
        <v>3</v>
      </c>
      <c r="B135" s="16">
        <v>2</v>
      </c>
      <c r="C135" s="16">
        <v>2</v>
      </c>
      <c r="D135" s="16"/>
      <c r="E135" s="16"/>
      <c r="F135" s="16"/>
      <c r="G135" s="17" t="s">
        <v>274</v>
      </c>
      <c r="H135" s="16">
        <v>108</v>
      </c>
      <c r="I135" s="19">
        <v>0</v>
      </c>
      <c r="J135" s="19">
        <v>0</v>
      </c>
    </row>
    <row r="136" spans="1:10" ht="12" customHeight="1" x14ac:dyDescent="0.2">
      <c r="A136" s="16">
        <v>3</v>
      </c>
      <c r="B136" s="16">
        <v>2</v>
      </c>
      <c r="C136" s="16">
        <v>2</v>
      </c>
      <c r="D136" s="16">
        <v>5</v>
      </c>
      <c r="E136" s="16">
        <v>1</v>
      </c>
      <c r="F136" s="16">
        <v>1</v>
      </c>
      <c r="G136" s="17" t="s">
        <v>275</v>
      </c>
      <c r="H136" s="16">
        <v>109</v>
      </c>
      <c r="I136" s="18">
        <v>0</v>
      </c>
      <c r="J136" s="18">
        <v>0</v>
      </c>
    </row>
    <row r="137" spans="1:10" ht="22.5" customHeight="1" x14ac:dyDescent="0.2">
      <c r="A137" s="16">
        <v>3</v>
      </c>
      <c r="B137" s="16">
        <v>2</v>
      </c>
      <c r="C137" s="16">
        <v>2</v>
      </c>
      <c r="D137" s="16">
        <v>7</v>
      </c>
      <c r="E137" s="16">
        <v>1</v>
      </c>
      <c r="F137" s="16">
        <v>1</v>
      </c>
      <c r="G137" s="17" t="s">
        <v>272</v>
      </c>
      <c r="H137" s="16">
        <v>110</v>
      </c>
      <c r="I137" s="18">
        <v>0</v>
      </c>
      <c r="J137" s="18">
        <v>0</v>
      </c>
    </row>
    <row r="138" spans="1:10" ht="22.5" customHeight="1" x14ac:dyDescent="0.2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2</v>
      </c>
      <c r="G138" s="17" t="s">
        <v>273</v>
      </c>
      <c r="H138" s="16">
        <v>111</v>
      </c>
      <c r="I138" s="18">
        <v>0</v>
      </c>
      <c r="J138" s="18">
        <v>0</v>
      </c>
    </row>
    <row r="139" spans="1:10" ht="30" customHeight="1" x14ac:dyDescent="0.2">
      <c r="A139" s="139">
        <v>3</v>
      </c>
      <c r="B139" s="139">
        <v>3</v>
      </c>
      <c r="C139" s="16"/>
      <c r="D139" s="16"/>
      <c r="E139" s="16"/>
      <c r="F139" s="16"/>
      <c r="G139" s="140" t="s">
        <v>276</v>
      </c>
      <c r="H139" s="139">
        <v>112</v>
      </c>
      <c r="I139" s="141">
        <v>688.5</v>
      </c>
      <c r="J139" s="141">
        <v>688.5</v>
      </c>
    </row>
    <row r="140" spans="1:10" ht="45" customHeight="1" x14ac:dyDescent="0.2">
      <c r="A140" s="16">
        <v>3</v>
      </c>
      <c r="B140" s="16">
        <v>3</v>
      </c>
      <c r="C140" s="16">
        <v>1</v>
      </c>
      <c r="D140" s="16"/>
      <c r="E140" s="16"/>
      <c r="F140" s="16"/>
      <c r="G140" s="17" t="s">
        <v>277</v>
      </c>
      <c r="H140" s="16">
        <v>113</v>
      </c>
      <c r="I140" s="19">
        <v>688.5</v>
      </c>
      <c r="J140" s="19">
        <v>688.5</v>
      </c>
    </row>
    <row r="141" spans="1:10" ht="15" customHeight="1" x14ac:dyDescent="0.2">
      <c r="A141" s="16">
        <v>3</v>
      </c>
      <c r="B141" s="16">
        <v>3</v>
      </c>
      <c r="C141" s="16">
        <v>1</v>
      </c>
      <c r="D141" s="16">
        <v>4</v>
      </c>
      <c r="E141" s="16">
        <v>1</v>
      </c>
      <c r="F141" s="16">
        <v>1</v>
      </c>
      <c r="G141" s="17" t="s">
        <v>278</v>
      </c>
      <c r="H141" s="16">
        <v>114</v>
      </c>
      <c r="I141" s="18">
        <v>0</v>
      </c>
      <c r="J141" s="18">
        <v>0</v>
      </c>
    </row>
    <row r="142" spans="1:10" ht="12" customHeight="1" x14ac:dyDescent="0.2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2</v>
      </c>
      <c r="G142" s="17" t="s">
        <v>279</v>
      </c>
      <c r="H142" s="16">
        <v>115</v>
      </c>
      <c r="I142" s="18">
        <v>688.5</v>
      </c>
      <c r="J142" s="18">
        <v>688.5</v>
      </c>
    </row>
    <row r="143" spans="1:10" ht="22.5" customHeight="1" x14ac:dyDescent="0.2">
      <c r="A143" s="16">
        <v>3</v>
      </c>
      <c r="B143" s="16">
        <v>3</v>
      </c>
      <c r="C143" s="16">
        <v>1</v>
      </c>
      <c r="D143" s="16">
        <v>7</v>
      </c>
      <c r="E143" s="16">
        <v>1</v>
      </c>
      <c r="F143" s="16">
        <v>1</v>
      </c>
      <c r="G143" s="17" t="s">
        <v>280</v>
      </c>
      <c r="H143" s="16">
        <v>116</v>
      </c>
      <c r="I143" s="18">
        <v>0</v>
      </c>
      <c r="J143" s="18">
        <v>0</v>
      </c>
    </row>
    <row r="144" spans="1:10" ht="22.5" customHeight="1" x14ac:dyDescent="0.2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2</v>
      </c>
      <c r="G144" s="17" t="s">
        <v>281</v>
      </c>
      <c r="H144" s="16">
        <v>117</v>
      </c>
      <c r="I144" s="18">
        <v>0</v>
      </c>
      <c r="J144" s="18">
        <v>0</v>
      </c>
    </row>
    <row r="145" spans="1:12" ht="43.5" customHeight="1" x14ac:dyDescent="0.2">
      <c r="A145" s="16">
        <v>3</v>
      </c>
      <c r="B145" s="16">
        <v>3</v>
      </c>
      <c r="C145" s="16">
        <v>2</v>
      </c>
      <c r="D145" s="16"/>
      <c r="E145" s="16"/>
      <c r="F145" s="16"/>
      <c r="G145" s="17" t="s">
        <v>282</v>
      </c>
      <c r="H145" s="16">
        <v>118</v>
      </c>
      <c r="I145" s="19">
        <v>0</v>
      </c>
      <c r="J145" s="19">
        <v>0</v>
      </c>
    </row>
    <row r="146" spans="1:12" ht="15.75" customHeight="1" x14ac:dyDescent="0.2">
      <c r="A146" s="16">
        <v>3</v>
      </c>
      <c r="B146" s="16">
        <v>3</v>
      </c>
      <c r="C146" s="16">
        <v>2</v>
      </c>
      <c r="D146" s="16">
        <v>4</v>
      </c>
      <c r="E146" s="16">
        <v>1</v>
      </c>
      <c r="F146" s="16">
        <v>1</v>
      </c>
      <c r="G146" s="17" t="s">
        <v>278</v>
      </c>
      <c r="H146" s="16">
        <v>119</v>
      </c>
      <c r="I146" s="18">
        <v>0</v>
      </c>
      <c r="J146" s="18">
        <v>0</v>
      </c>
    </row>
    <row r="147" spans="1:12" ht="12" customHeight="1" x14ac:dyDescent="0.2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2</v>
      </c>
      <c r="G147" s="17" t="s">
        <v>279</v>
      </c>
      <c r="H147" s="16">
        <v>120</v>
      </c>
      <c r="I147" s="18">
        <v>0</v>
      </c>
      <c r="J147" s="18">
        <v>0</v>
      </c>
    </row>
    <row r="148" spans="1:12" ht="22.5" customHeight="1" x14ac:dyDescent="0.2">
      <c r="A148" s="16">
        <v>3</v>
      </c>
      <c r="B148" s="16">
        <v>3</v>
      </c>
      <c r="C148" s="16">
        <v>2</v>
      </c>
      <c r="D148" s="16">
        <v>7</v>
      </c>
      <c r="E148" s="16">
        <v>1</v>
      </c>
      <c r="F148" s="16">
        <v>1</v>
      </c>
      <c r="G148" s="17" t="s">
        <v>280</v>
      </c>
      <c r="H148" s="16">
        <v>121</v>
      </c>
      <c r="I148" s="18">
        <v>0</v>
      </c>
      <c r="J148" s="18">
        <v>0</v>
      </c>
    </row>
    <row r="149" spans="1:12" ht="22.5" customHeight="1" x14ac:dyDescent="0.2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2</v>
      </c>
      <c r="G149" s="17" t="s">
        <v>281</v>
      </c>
      <c r="H149" s="16">
        <v>122</v>
      </c>
      <c r="I149" s="18">
        <v>0</v>
      </c>
      <c r="J149" s="18">
        <v>0</v>
      </c>
    </row>
    <row r="150" spans="1:12" ht="12" customHeight="1" x14ac:dyDescent="0.2">
      <c r="A150" s="16"/>
      <c r="B150" s="16"/>
      <c r="C150" s="16"/>
      <c r="D150" s="16"/>
      <c r="E150" s="16"/>
      <c r="F150" s="16"/>
      <c r="G150" s="140" t="s">
        <v>283</v>
      </c>
      <c r="H150" s="139">
        <v>123</v>
      </c>
      <c r="I150" s="141">
        <v>28082.399999999998</v>
      </c>
      <c r="J150" s="141">
        <v>28050.099999999991</v>
      </c>
    </row>
    <row r="151" spans="1:12" ht="12" customHeight="1" x14ac:dyDescent="0.2"/>
    <row r="152" spans="1:12" ht="12" customHeight="1" x14ac:dyDescent="0.2"/>
    <row r="153" spans="1:12" ht="12" customHeight="1" x14ac:dyDescent="0.2">
      <c r="B153" s="142" t="s">
        <v>284</v>
      </c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</row>
    <row r="154" spans="1:12" ht="12" customHeight="1" x14ac:dyDescent="0.2">
      <c r="B154" s="143" t="s">
        <v>285</v>
      </c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</row>
    <row r="155" spans="1:12" ht="12" customHeight="1" x14ac:dyDescent="0.2">
      <c r="B155" s="144" t="s">
        <v>286</v>
      </c>
      <c r="C155" s="144"/>
      <c r="D155" s="144"/>
      <c r="E155" s="144"/>
      <c r="F155" s="144"/>
      <c r="G155" s="144"/>
    </row>
  </sheetData>
  <mergeCells count="28">
    <mergeCell ref="A27:F27"/>
    <mergeCell ref="B153:L153"/>
    <mergeCell ref="B154:L154"/>
    <mergeCell ref="B155:G155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9055118110236221" right="0.11811023622047245" top="0.35433070866141736" bottom="0.35433070866141736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DD6C-76F9-4C0A-9C4E-75FC929ACCCE}">
  <dimension ref="A1:F31"/>
  <sheetViews>
    <sheetView tabSelected="1" defaultGridColor="0" colorId="9" workbookViewId="0">
      <selection activeCell="D11" sqref="D11"/>
    </sheetView>
  </sheetViews>
  <sheetFormatPr defaultRowHeight="12.75" customHeight="1" x14ac:dyDescent="0.2"/>
  <cols>
    <col min="1" max="1" width="11" style="53" customWidth="1"/>
    <col min="2" max="2" width="45.5" style="53" customWidth="1"/>
    <col min="3" max="3" width="3.6640625" style="53" customWidth="1"/>
    <col min="4" max="4" width="18.1640625" style="53" customWidth="1"/>
    <col min="5" max="5" width="17.6640625" style="53" customWidth="1"/>
    <col min="6" max="16384" width="9.33203125" style="53"/>
  </cols>
  <sheetData>
    <row r="1" spans="1:6" ht="15.75" customHeight="1" x14ac:dyDescent="0.2">
      <c r="A1" s="49" t="s">
        <v>4</v>
      </c>
      <c r="B1" s="50"/>
      <c r="C1" s="51"/>
      <c r="D1" s="51"/>
      <c r="E1" s="52"/>
    </row>
    <row r="2" spans="1:6" ht="10.5" customHeight="1" x14ac:dyDescent="0.2">
      <c r="A2" s="52"/>
      <c r="B2" s="54" t="s">
        <v>123</v>
      </c>
      <c r="C2" s="55"/>
      <c r="D2" s="55"/>
      <c r="E2" s="52"/>
    </row>
    <row r="3" spans="1:6" ht="12.75" customHeight="1" x14ac:dyDescent="0.2">
      <c r="A3" s="56"/>
      <c r="B3" s="56"/>
      <c r="C3" s="57"/>
      <c r="D3" s="58" t="s">
        <v>124</v>
      </c>
      <c r="E3" s="59"/>
      <c r="F3" s="60">
        <v>19</v>
      </c>
    </row>
    <row r="4" spans="1:6" ht="12.75" customHeight="1" x14ac:dyDescent="0.2">
      <c r="A4" s="61"/>
      <c r="B4" s="61"/>
      <c r="C4" s="61"/>
      <c r="D4" s="62"/>
      <c r="E4" s="63" t="s">
        <v>125</v>
      </c>
    </row>
    <row r="5" spans="1:6" ht="12.75" customHeight="1" x14ac:dyDescent="0.2">
      <c r="A5" s="64" t="s">
        <v>126</v>
      </c>
      <c r="B5" s="65" t="s">
        <v>127</v>
      </c>
      <c r="C5" s="65" t="s">
        <v>18</v>
      </c>
      <c r="D5" s="65" t="s">
        <v>128</v>
      </c>
      <c r="E5" s="66" t="s">
        <v>20</v>
      </c>
    </row>
    <row r="6" spans="1:6" ht="37.5" customHeight="1" x14ac:dyDescent="0.2">
      <c r="A6" s="67"/>
      <c r="B6" s="68"/>
      <c r="C6" s="68"/>
      <c r="D6" s="69"/>
      <c r="E6" s="70"/>
    </row>
    <row r="7" spans="1:6" ht="15" customHeight="1" x14ac:dyDescent="0.2">
      <c r="A7" s="71" t="s">
        <v>129</v>
      </c>
      <c r="B7" s="72" t="s">
        <v>130</v>
      </c>
      <c r="C7" s="71" t="s">
        <v>131</v>
      </c>
      <c r="D7" s="71" t="s">
        <v>132</v>
      </c>
      <c r="E7" s="73">
        <v>5</v>
      </c>
    </row>
    <row r="8" spans="1:6" ht="12.75" customHeight="1" x14ac:dyDescent="0.2">
      <c r="A8" s="74">
        <v>1</v>
      </c>
      <c r="B8" s="75" t="s">
        <v>133</v>
      </c>
      <c r="C8" s="76">
        <v>1</v>
      </c>
      <c r="D8" s="77">
        <v>2659.2</v>
      </c>
      <c r="E8" s="78">
        <v>2639.7</v>
      </c>
    </row>
    <row r="9" spans="1:6" ht="12.75" customHeight="1" x14ac:dyDescent="0.2">
      <c r="A9" s="79">
        <v>2</v>
      </c>
      <c r="B9" s="80" t="s">
        <v>134</v>
      </c>
      <c r="C9" s="81">
        <v>2</v>
      </c>
      <c r="D9" s="82">
        <v>25.4</v>
      </c>
      <c r="E9" s="83">
        <v>25.4</v>
      </c>
    </row>
    <row r="10" spans="1:6" s="57" customFormat="1" ht="12.75" customHeight="1" x14ac:dyDescent="0.2">
      <c r="A10" s="79">
        <v>3</v>
      </c>
      <c r="B10" s="80" t="s">
        <v>135</v>
      </c>
      <c r="C10" s="81">
        <v>3</v>
      </c>
      <c r="D10" s="82">
        <v>536.70000000000005</v>
      </c>
      <c r="E10" s="83">
        <v>536.70000000000005</v>
      </c>
    </row>
    <row r="11" spans="1:6" s="57" customFormat="1" ht="12.75" customHeight="1" x14ac:dyDescent="0.2">
      <c r="A11" s="79">
        <v>4</v>
      </c>
      <c r="B11" s="80" t="s">
        <v>136</v>
      </c>
      <c r="C11" s="81">
        <v>4</v>
      </c>
      <c r="D11" s="82">
        <f>3721.6+0.6</f>
        <v>3722.2</v>
      </c>
      <c r="E11" s="83">
        <v>3732.1</v>
      </c>
    </row>
    <row r="12" spans="1:6" s="57" customFormat="1" ht="12.75" customHeight="1" x14ac:dyDescent="0.2">
      <c r="A12" s="79">
        <v>5</v>
      </c>
      <c r="B12" s="80" t="s">
        <v>137</v>
      </c>
      <c r="C12" s="81">
        <v>5</v>
      </c>
      <c r="D12" s="82">
        <v>1022.8</v>
      </c>
      <c r="E12" s="83">
        <v>1009.8</v>
      </c>
    </row>
    <row r="13" spans="1:6" s="57" customFormat="1" ht="12.75" customHeight="1" x14ac:dyDescent="0.2">
      <c r="A13" s="79">
        <v>6</v>
      </c>
      <c r="B13" s="80" t="s">
        <v>138</v>
      </c>
      <c r="C13" s="81">
        <v>6</v>
      </c>
      <c r="D13" s="82">
        <v>893.9</v>
      </c>
      <c r="E13" s="83">
        <v>899.7</v>
      </c>
    </row>
    <row r="14" spans="1:6" s="57" customFormat="1" ht="12.75" customHeight="1" x14ac:dyDescent="0.2">
      <c r="A14" s="79">
        <v>7</v>
      </c>
      <c r="B14" s="80" t="s">
        <v>139</v>
      </c>
      <c r="C14" s="81">
        <v>7</v>
      </c>
      <c r="D14" s="82">
        <v>466.4</v>
      </c>
      <c r="E14" s="83">
        <v>465.9</v>
      </c>
    </row>
    <row r="15" spans="1:6" s="57" customFormat="1" ht="15" customHeight="1" x14ac:dyDescent="0.2">
      <c r="A15" s="79">
        <v>8</v>
      </c>
      <c r="B15" s="80" t="s">
        <v>140</v>
      </c>
      <c r="C15" s="81">
        <v>8</v>
      </c>
      <c r="D15" s="82">
        <v>2745.1</v>
      </c>
      <c r="E15" s="83">
        <v>2742</v>
      </c>
    </row>
    <row r="16" spans="1:6" s="57" customFormat="1" ht="14.25" customHeight="1" x14ac:dyDescent="0.2">
      <c r="A16" s="79">
        <v>9</v>
      </c>
      <c r="B16" s="80" t="s">
        <v>141</v>
      </c>
      <c r="C16" s="81">
        <v>9</v>
      </c>
      <c r="D16" s="82">
        <v>10661</v>
      </c>
      <c r="E16" s="83">
        <v>10683.7</v>
      </c>
    </row>
    <row r="17" spans="1:6" s="57" customFormat="1" ht="12.75" customHeight="1" x14ac:dyDescent="0.2">
      <c r="A17" s="79">
        <v>10</v>
      </c>
      <c r="B17" s="80" t="s">
        <v>142</v>
      </c>
      <c r="C17" s="81">
        <v>10</v>
      </c>
      <c r="D17" s="82">
        <v>4661.2</v>
      </c>
      <c r="E17" s="83">
        <v>4626.6000000000004</v>
      </c>
    </row>
    <row r="18" spans="1:6" s="57" customFormat="1" ht="12.75" customHeight="1" x14ac:dyDescent="0.2">
      <c r="A18" s="84"/>
      <c r="B18" s="85" t="s">
        <v>143</v>
      </c>
      <c r="C18" s="86">
        <v>11</v>
      </c>
      <c r="D18" s="87">
        <f>D8+D9+D10+D11+D12+D13+D14+D15+D16+D17</f>
        <v>27393.9</v>
      </c>
      <c r="E18" s="87">
        <f>E8+E9+E10+E11+E12+E13+E14+E15+E16+E17</f>
        <v>27361.599999999999</v>
      </c>
    </row>
    <row r="19" spans="1:6" s="57" customFormat="1" ht="26.25" customHeight="1" x14ac:dyDescent="0.2">
      <c r="A19" s="84"/>
      <c r="B19" s="88" t="s">
        <v>144</v>
      </c>
      <c r="C19" s="81">
        <v>12</v>
      </c>
      <c r="D19" s="82"/>
      <c r="E19" s="89"/>
    </row>
    <row r="20" spans="1:6" s="57" customFormat="1" ht="25.5" customHeight="1" x14ac:dyDescent="0.2">
      <c r="A20" s="84"/>
      <c r="B20" s="88" t="s">
        <v>145</v>
      </c>
      <c r="C20" s="81">
        <v>13</v>
      </c>
      <c r="D20" s="82">
        <v>688.5</v>
      </c>
      <c r="E20" s="89">
        <v>688.5</v>
      </c>
    </row>
    <row r="21" spans="1:6" s="57" customFormat="1" ht="20.25" customHeight="1" x14ac:dyDescent="0.2">
      <c r="A21" s="84"/>
      <c r="B21" s="85" t="s">
        <v>146</v>
      </c>
      <c r="C21" s="86">
        <v>14</v>
      </c>
      <c r="D21" s="90">
        <f>D18+D19+D20</f>
        <v>28082.400000000001</v>
      </c>
      <c r="E21" s="90">
        <f>E18+E19+E20</f>
        <v>28050.1</v>
      </c>
    </row>
    <row r="22" spans="1:6" s="57" customFormat="1" ht="30.75" customHeight="1" x14ac:dyDescent="0.2">
      <c r="A22" s="84"/>
      <c r="B22" s="85" t="s">
        <v>147</v>
      </c>
      <c r="C22" s="86">
        <v>15</v>
      </c>
      <c r="D22" s="91" t="s">
        <v>148</v>
      </c>
      <c r="E22" s="87">
        <f>E23+E25+E26</f>
        <v>716.1</v>
      </c>
    </row>
    <row r="23" spans="1:6" s="57" customFormat="1" ht="15.75" customHeight="1" x14ac:dyDescent="0.2">
      <c r="A23" s="84"/>
      <c r="B23" s="88" t="s">
        <v>149</v>
      </c>
      <c r="C23" s="92">
        <v>16</v>
      </c>
      <c r="D23" s="93" t="s">
        <v>148</v>
      </c>
      <c r="E23" s="89">
        <v>716.1</v>
      </c>
    </row>
    <row r="24" spans="1:6" s="57" customFormat="1" ht="15.75" customHeight="1" x14ac:dyDescent="0.2">
      <c r="A24" s="84"/>
      <c r="B24" s="88" t="s">
        <v>150</v>
      </c>
      <c r="C24" s="92">
        <v>17</v>
      </c>
      <c r="D24" s="93" t="s">
        <v>148</v>
      </c>
      <c r="E24" s="89">
        <v>716.1</v>
      </c>
    </row>
    <row r="25" spans="1:6" s="57" customFormat="1" ht="18" customHeight="1" x14ac:dyDescent="0.2">
      <c r="A25" s="84"/>
      <c r="B25" s="88" t="s">
        <v>151</v>
      </c>
      <c r="C25" s="92">
        <v>18</v>
      </c>
      <c r="D25" s="93" t="s">
        <v>148</v>
      </c>
      <c r="E25" s="89"/>
    </row>
    <row r="26" spans="1:6" s="57" customFormat="1" ht="24.75" customHeight="1" x14ac:dyDescent="0.2">
      <c r="A26" s="84"/>
      <c r="B26" s="88" t="s">
        <v>152</v>
      </c>
      <c r="C26" s="92">
        <v>19</v>
      </c>
      <c r="D26" s="93" t="s">
        <v>148</v>
      </c>
      <c r="E26" s="89"/>
    </row>
    <row r="27" spans="1:6" s="57" customFormat="1" ht="15.75" customHeight="1" x14ac:dyDescent="0.2">
      <c r="A27" s="94" t="s">
        <v>153</v>
      </c>
      <c r="B27" s="95"/>
      <c r="C27" s="96"/>
      <c r="D27" s="97"/>
      <c r="E27" s="98"/>
    </row>
    <row r="28" spans="1:6" s="57" customFormat="1" ht="15.75" customHeight="1" x14ac:dyDescent="0.2">
      <c r="A28" s="99"/>
      <c r="B28" s="100"/>
      <c r="C28" s="96"/>
      <c r="D28" s="97"/>
      <c r="E28" s="98"/>
    </row>
    <row r="29" spans="1:6" ht="23.25" customHeight="1" x14ac:dyDescent="0.2">
      <c r="A29" s="101"/>
      <c r="B29" s="101"/>
      <c r="C29" s="101"/>
      <c r="D29" s="101"/>
      <c r="E29" s="101"/>
      <c r="F29" s="102"/>
    </row>
    <row r="30" spans="1:6" ht="12.75" customHeight="1" x14ac:dyDescent="0.2">
      <c r="A30" s="103" t="s">
        <v>154</v>
      </c>
      <c r="B30" s="104"/>
      <c r="C30" s="104"/>
      <c r="D30" s="104"/>
      <c r="E30" s="105"/>
      <c r="F30" s="105"/>
    </row>
    <row r="31" spans="1:6" ht="12.75" customHeight="1" x14ac:dyDescent="0.2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Pajamos</vt:lpstr>
      <vt:lpstr>Išlaidos</vt:lpstr>
      <vt:lpstr>SB-2-suvestine</vt:lpstr>
      <vt:lpstr>Pajamos!Print_Titles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cp:lastPrinted>2020-01-31T11:14:49Z</cp:lastPrinted>
  <dcterms:created xsi:type="dcterms:W3CDTF">2020-01-31T11:20:58Z</dcterms:created>
  <dcterms:modified xsi:type="dcterms:W3CDTF">2020-02-05T09:37:08Z</dcterms:modified>
</cp:coreProperties>
</file>