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" yWindow="6240" windowWidth="23256" windowHeight="6300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70" i="1" l="1"/>
  <c r="H70" i="1"/>
  <c r="E70" i="1"/>
  <c r="K60" i="1"/>
  <c r="H60" i="1"/>
  <c r="E60" i="1"/>
  <c r="N67" i="1"/>
  <c r="N68" i="1"/>
  <c r="N69" i="1"/>
  <c r="N66" i="1"/>
  <c r="N63" i="1"/>
  <c r="N64" i="1"/>
  <c r="N62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20" i="1"/>
  <c r="N70" i="1" l="1"/>
  <c r="N60" i="1"/>
  <c r="B8" i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<sst xmlns="http://schemas.openxmlformats.org/spreadsheetml/2006/main" count="190" uniqueCount="150">
  <si>
    <t>Eil. Nr.</t>
  </si>
  <si>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</si>
  <si>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</si>
  <si>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</si>
  <si>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</si>
  <si>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</si>
  <si>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</si>
  <si>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</si>
  <si>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</si>
  <si>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</si>
  <si>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</si>
  <si>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</si>
  <si>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</si>
  <si>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</si>
  <si>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</si>
  <si>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</si>
  <si>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</si>
  <si>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</si>
  <si>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</si>
  <si>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</si>
  <si>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</si>
  <si>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</si>
  <si>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</si>
  <si>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</si>
  <si>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</si>
  <si>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</si>
  <si>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</si>
  <si>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</si>
  <si>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</si>
  <si>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</si>
  <si>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</si>
  <si>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</si>
  <si>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</si>
  <si>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</si>
  <si>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</si>
  <si>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</si>
  <si>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</si>
  <si>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</si>
  <si>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Socialinės apsaugos ir darbo ministerijai</t>
  </si>
  <si>
    <t>A. Vivulskio g. 11, LT-03610 Vilnius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</si>
  <si>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</si>
  <si>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</si>
  <si>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</si>
  <si>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</si>
  <si>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</si>
  <si>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</si>
  <si>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</si>
  <si>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</si>
  <si>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</si>
  <si>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</si>
  <si>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</si>
  <si>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</si>
  <si>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</si>
  <si>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</si>
  <si>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</si>
  <si>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</si>
  <si>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</si>
  <si>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</si>
  <si>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</si>
  <si>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</si>
  <si>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</si>
  <si>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</si>
  <si>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</si>
  <si>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</si>
  <si>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</si>
  <si>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</si>
  <si>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</si>
  <si>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</si>
  <si>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I. Piniginė socialinė parama nepasiturintiems asmenims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</si>
  <si>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</si>
  <si>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</si>
  <si>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</si>
  <si>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</si>
  <si>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</si>
  <si>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</si>
  <si>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</si>
  <si>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Socialinė pašalpa (1 = 1.1 + 1.2 = 1.3 + 1.4)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</si>
  <si>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</si>
  <si>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</si>
  <si>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</si>
  <si>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</si>
  <si>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</si>
  <si>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</si>
  <si>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</si>
  <si>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</si>
  <si>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</si>
  <si>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</si>
  <si>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</si>
  <si>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</si>
  <si>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</si>
  <si>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</si>
  <si>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</si>
  <si>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</si>
  <si>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t>Išlaidos, eurai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</si>
  <si>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</si>
  <si>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r>
      <t>karšto vandens išlaidų kompensacijos(2.4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</si>
  <si>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iš jų 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</si>
  <si>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socialinė pašalpa vadovaujantis įstatymo 23 straipsnio 3 dalies 1 punktu</t>
  </si>
  <si>
    <t>kompensacijos vadovaujantis įstatymo 23 straipsnio 3 dalies 2 punktu</t>
  </si>
  <si>
    <t>kompensacijos vadovaujantis įstatymo 23 straipsnio 3 dalies 3 punktu</t>
  </si>
  <si>
    <t>socialinė pašalpa ir kompensacijos vadovaujantis įstatymo 23 straipsnio 3 dalies 4 punktu</t>
  </si>
  <si>
    <t>socialinė pašalpa vadovaujantis įstatymo 23 straipsnio 3 dalies 5 punktu</t>
  </si>
  <si>
    <t>socialinė pašalpa vadovaujantis įstatymo 23 straipsnio 3 dalies 6 punktu</t>
  </si>
  <si>
    <t>kompensacijos vadovaujantis įstatymo 23 straipsnio 3 dalies 7 punktu</t>
  </si>
  <si>
    <t>kompensacijos vadovaujantis įstatymo 23 straipsnio 3 dalies 8 punktu</t>
  </si>
  <si>
    <t>socialinė pašalpa ir kompensacijos vadovaujantis įstatymo 23 straipsnio 3 dalies 9 punktu</t>
  </si>
  <si>
    <t>socialinė pašalpa ir kompensacijos vadovaujantis įstatymo 23 straipsnio 3 dalies 11 punktu</t>
  </si>
  <si>
    <t>kompensuotos išlaidos už didesnį karšto ir geriamojo vandens kiekį</t>
  </si>
  <si>
    <r>
      <t>Iš viso (6 = 1 + 2 + 3 + 4 +5)</t>
    </r>
    <r>
      <rPr>
        <vertAlign val="superscript"/>
        <sz val="9"/>
        <rFont val="Times New Roman"/>
        <family val="1"/>
        <charset val="186"/>
      </rPr>
      <t>1</t>
    </r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</si>
  <si>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</si>
  <si>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</si>
  <si>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</si>
  <si>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</si>
  <si>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</si>
  <si>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</si>
  <si>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</si>
  <si>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</si>
  <si>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</si>
  <si>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r>
      <t>Savivaldybės tarybos sprendimu skirta socialinė pašalpa ir  kompensacijos (4 = 4.1 + 4.2 + 4.3 + 4.4 + 4.5 + 4.6 + 4.7 + 4.8 + 4.9 + 4.10 )</t>
    </r>
    <r>
      <rPr>
        <vertAlign val="superscript"/>
        <sz val="9"/>
        <rFont val="Times New Roman"/>
        <family val="1"/>
        <charset val="186"/>
      </rPr>
      <t>6</t>
    </r>
    <r>
      <rPr>
        <sz val="9"/>
        <rFont val="Times New Roman"/>
        <family val="1"/>
        <charset val="186"/>
      </rPr>
      <t xml:space="preserve">: </t>
    </r>
  </si>
  <si>
    <r>
      <t>Socialinė parama, skirta iš savivaldybės biudžeto kitais įstatyme nenumatytais atvejais (5 = 5.1 + 5.2 + 5.3 + 5.4 + 5.5)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</si>
  <si>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</si>
  <si>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</si>
  <si>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</si>
  <si>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</si>
  <si>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</si>
  <si>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</si>
  <si>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</si>
  <si>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</si>
  <si>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</si>
  <si>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>1</t>
    </r>
    <r>
      <rPr>
        <sz val="9"/>
        <rFont val="Times New Roman"/>
        <family val="1"/>
        <charset val="186"/>
      </rPr>
      <t xml:space="preserve"> Duomenys sumuojami Savivaldybių funkcijoms atlikti skirtų lėšų paskirstymo, pervedimo, naudojimo ir duomenų pateikimo tvarkos aprašo 13.5 papunktyje nustatyta tvarka</t>
    </r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</si>
  <si>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</si>
  <si>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</si>
  <si>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</si>
  <si>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</si>
  <si>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</si>
  <si>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</si>
  <si>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</si>
  <si>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</si>
  <si>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Joniškio r. savivaldybės administracijos Socialinės paramos ir sveikatos skyrius, Livonijos g. 4, Joniškis, 8 426 69154, soc.parama@joniskis.lt</t>
  </si>
  <si>
    <t>Livonijos g. 4, Joniškis</t>
  </si>
  <si>
    <t>I</t>
  </si>
  <si>
    <t>Sausio mėn.</t>
  </si>
  <si>
    <t>Vasario mėn.</t>
  </si>
  <si>
    <t>Kovo mėn.</t>
  </si>
  <si>
    <t>Eur</t>
  </si>
  <si>
    <t>Administracijos direktorius</t>
  </si>
  <si>
    <t>Socialinės paramos ir sveikatos skyriaus vedėja</t>
  </si>
  <si>
    <t>Aivaras Rudnickas</t>
  </si>
  <si>
    <t>Laima Klemienė</t>
  </si>
  <si>
    <t>Buhalterė 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</si>
</sst>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9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3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topLeftCell="A41" zoomScaleNormal="100" workbookViewId="0">
      <selection activeCell="P67" sqref="P67"/>
    </sheetView>
  </sheetViews>
  <sheetFormatPr defaultColWidth="9.109375" defaultRowHeight="13.2" x14ac:dyDescent="0.25"/>
  <cols>
    <col min="1" max="1" width="5.441406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7" customFormat="1" ht="12" x14ac:dyDescent="0.25">
      <c r="A1" s="19"/>
      <c r="J1" s="21" t="s">
        <v>116</v>
      </c>
      <c r="K1" s="20"/>
    </row>
    <row r="2" spans="1:15" s="17" customFormat="1" ht="12" x14ac:dyDescent="0.25">
      <c r="A2" s="19"/>
      <c r="J2" s="21" t="s">
        <v>117</v>
      </c>
      <c r="K2" s="20"/>
    </row>
    <row r="3" spans="1:15" s="17" customFormat="1" ht="12" x14ac:dyDescent="0.25">
      <c r="A3" s="19"/>
      <c r="J3" s="21" t="s">
        <v>65</v>
      </c>
      <c r="K3" s="20"/>
    </row>
    <row r="4" spans="1:15" s="17" customFormat="1" ht="12" x14ac:dyDescent="0.25">
      <c r="A4" s="19"/>
      <c r="K4" s="20"/>
    </row>
    <row r="5" spans="1:15" s="17" customFormat="1" ht="12" x14ac:dyDescent="0.25">
      <c r="A5" s="19"/>
      <c r="K5" s="20"/>
    </row>
    <row r="6" spans="1:15" s="17" customFormat="1" ht="12" x14ac:dyDescent="0.25">
      <c r="A6" s="19"/>
      <c r="K6" s="20"/>
    </row>
    <row r="7" spans="1:15" s="17" customFormat="1" ht="12" x14ac:dyDescent="0.25">
      <c r="K7" s="21"/>
    </row>
    <row r="8" spans="1:15" s="17" customFormat="1" x14ac:dyDescent="0.25">
      <c r="A8" s="22"/>
      <c r="B8" s="59" t="str">
        <f>Parametrai!B7</f>
        <v>Joniškio r. savivaldybės administracijos Socialinės paramos ir sveikatos skyrius, Livonijos g. 4, Joniškis, 8 426 69154, soc.parama@joniskis.lt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22"/>
    </row>
    <row r="9" spans="1:15" s="17" customFormat="1" ht="12" x14ac:dyDescent="0.25">
      <c r="A9" s="62" t="s">
        <v>37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5" s="17" customFormat="1" ht="12" x14ac:dyDescent="0.25">
      <c r="A10" s="26" t="s">
        <v>38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5">
      <c r="A11" s="26" t="s">
        <v>39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1.4" x14ac:dyDescent="0.2"/>
    <row r="13" spans="1:15" s="17" customFormat="1" ht="11.4" x14ac:dyDescent="0.2">
      <c r="A13" s="64" t="str">
        <f>CONCATENATE(Parametrai!B11," METŲ ",Parametrai!B12," KETVIRČIO")</f>
        <v>2017 METŲ I KETVIRČIO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s="17" customFormat="1" ht="11.4" x14ac:dyDescent="0.2">
      <c r="A14" s="63" t="s">
        <v>91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5" s="17" customFormat="1" ht="12" x14ac:dyDescent="0.25">
      <c r="A15" s="23"/>
      <c r="B15" s="23"/>
      <c r="C15" s="23"/>
      <c r="D15" s="23"/>
      <c r="E15" s="60">
        <f>Parametrai!B16</f>
        <v>42843</v>
      </c>
      <c r="F15" s="60"/>
      <c r="G15" s="24" t="s">
        <v>19</v>
      </c>
      <c r="H15" s="23"/>
      <c r="I15" s="23"/>
      <c r="J15" s="23"/>
      <c r="K15" s="23"/>
      <c r="L15" s="23"/>
      <c r="M15" s="23"/>
      <c r="N15" s="23"/>
    </row>
    <row r="16" spans="1:15" s="17" customFormat="1" ht="11.4" x14ac:dyDescent="0.2"/>
    <row r="17" spans="1:14" x14ac:dyDescent="0.25">
      <c r="A17" s="51" t="s">
        <v>0</v>
      </c>
      <c r="B17" s="51" t="s">
        <v>1</v>
      </c>
      <c r="C17" s="54" t="str">
        <f>Parametrai!B13</f>
        <v>Sausio mėn.</v>
      </c>
      <c r="D17" s="55"/>
      <c r="E17" s="56"/>
      <c r="F17" s="54" t="str">
        <f>Parametrai!B14</f>
        <v>Vasario mėn.</v>
      </c>
      <c r="G17" s="55"/>
      <c r="H17" s="56"/>
      <c r="I17" s="54" t="str">
        <f>Parametrai!B15</f>
        <v>Kovo mėn.</v>
      </c>
      <c r="J17" s="55"/>
      <c r="K17" s="56"/>
      <c r="L17" s="61" t="s">
        <v>2</v>
      </c>
      <c r="M17" s="57"/>
      <c r="N17" s="58"/>
    </row>
    <row r="18" spans="1:14" ht="45.6" x14ac:dyDescent="0.25">
      <c r="A18" s="52"/>
      <c r="B18" s="53"/>
      <c r="C18" s="2" t="s">
        <v>3</v>
      </c>
      <c r="D18" s="2" t="s">
        <v>67</v>
      </c>
      <c r="E18" s="2" t="s">
        <v>93</v>
      </c>
      <c r="F18" s="2" t="s">
        <v>3</v>
      </c>
      <c r="G18" s="2" t="s">
        <v>67</v>
      </c>
      <c r="H18" s="2" t="s">
        <v>93</v>
      </c>
      <c r="I18" s="2" t="s">
        <v>3</v>
      </c>
      <c r="J18" s="2" t="s">
        <v>67</v>
      </c>
      <c r="K18" s="2" t="s">
        <v>93</v>
      </c>
      <c r="L18" s="2" t="s">
        <v>3</v>
      </c>
      <c r="M18" s="2" t="s">
        <v>67</v>
      </c>
      <c r="N18" s="2" t="s">
        <v>93</v>
      </c>
    </row>
    <row r="19" spans="1:14" ht="15.75" customHeight="1" x14ac:dyDescent="0.25">
      <c r="A19" s="12"/>
      <c r="B19" s="13"/>
      <c r="C19" s="57" t="s">
        <v>68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</row>
    <row r="20" spans="1:14" ht="14.4" x14ac:dyDescent="0.25">
      <c r="A20" s="36" t="s">
        <v>40</v>
      </c>
      <c r="B20" s="32" t="s">
        <v>76</v>
      </c>
      <c r="C20" s="7">
        <v>1357</v>
      </c>
      <c r="D20" s="7">
        <v>684</v>
      </c>
      <c r="E20" s="7">
        <v>86570</v>
      </c>
      <c r="F20" s="7">
        <v>1365</v>
      </c>
      <c r="G20" s="7">
        <v>708</v>
      </c>
      <c r="H20" s="7">
        <v>91199</v>
      </c>
      <c r="I20" s="7">
        <v>1439</v>
      </c>
      <c r="J20" s="7">
        <v>741</v>
      </c>
      <c r="K20" s="7">
        <v>94865</v>
      </c>
      <c r="L20" s="7">
        <v>1668</v>
      </c>
      <c r="M20" s="7">
        <v>870</v>
      </c>
      <c r="N20" s="7">
        <f>+E20+H20+K20</f>
        <v>272634</v>
      </c>
    </row>
    <row r="21" spans="1:14" x14ac:dyDescent="0.25">
      <c r="A21" s="33" t="s">
        <v>4</v>
      </c>
      <c r="B21" s="33" t="s">
        <v>36</v>
      </c>
      <c r="C21" s="7">
        <v>1349</v>
      </c>
      <c r="D21" s="7">
        <v>682</v>
      </c>
      <c r="E21" s="7">
        <v>81901</v>
      </c>
      <c r="F21" s="7">
        <v>1365</v>
      </c>
      <c r="G21" s="7">
        <v>708</v>
      </c>
      <c r="H21" s="7">
        <v>86683</v>
      </c>
      <c r="I21" s="7">
        <v>1436</v>
      </c>
      <c r="J21" s="7">
        <v>740</v>
      </c>
      <c r="K21" s="7">
        <v>89159</v>
      </c>
      <c r="L21" s="7">
        <v>1668</v>
      </c>
      <c r="M21" s="7">
        <v>870</v>
      </c>
      <c r="N21" s="7">
        <f t="shared" ref="N21:N60" si="0">+E21+H21+K21</f>
        <v>257743</v>
      </c>
    </row>
    <row r="22" spans="1:14" ht="14.4" x14ac:dyDescent="0.25">
      <c r="A22" s="33" t="s">
        <v>5</v>
      </c>
      <c r="B22" s="33" t="s">
        <v>77</v>
      </c>
      <c r="C22" s="7">
        <v>114</v>
      </c>
      <c r="D22" s="7">
        <v>45</v>
      </c>
      <c r="E22" s="7">
        <v>4669</v>
      </c>
      <c r="F22" s="7">
        <v>118</v>
      </c>
      <c r="G22" s="7">
        <v>45</v>
      </c>
      <c r="H22" s="7">
        <v>4516</v>
      </c>
      <c r="I22" s="7">
        <v>136</v>
      </c>
      <c r="J22" s="7">
        <v>52</v>
      </c>
      <c r="K22" s="7">
        <v>5706</v>
      </c>
      <c r="L22" s="7">
        <v>156</v>
      </c>
      <c r="M22" s="7">
        <v>62</v>
      </c>
      <c r="N22" s="7">
        <f t="shared" si="0"/>
        <v>14891</v>
      </c>
    </row>
    <row r="23" spans="1:14" x14ac:dyDescent="0.25">
      <c r="A23" s="33" t="s">
        <v>69</v>
      </c>
      <c r="B23" s="33" t="s">
        <v>78</v>
      </c>
      <c r="C23" s="7">
        <v>1357</v>
      </c>
      <c r="D23" s="7">
        <v>684</v>
      </c>
      <c r="E23" s="7">
        <v>86570</v>
      </c>
      <c r="F23" s="7">
        <v>1364</v>
      </c>
      <c r="G23" s="7">
        <v>707</v>
      </c>
      <c r="H23" s="7">
        <v>91046</v>
      </c>
      <c r="I23" s="7">
        <v>1439</v>
      </c>
      <c r="J23" s="7">
        <v>741</v>
      </c>
      <c r="K23" s="7">
        <v>94865</v>
      </c>
      <c r="L23" s="7">
        <v>1667</v>
      </c>
      <c r="M23" s="7">
        <v>869</v>
      </c>
      <c r="N23" s="7">
        <f t="shared" si="0"/>
        <v>272481</v>
      </c>
    </row>
    <row r="24" spans="1:14" ht="14.4" x14ac:dyDescent="0.25">
      <c r="A24" s="33" t="s">
        <v>79</v>
      </c>
      <c r="B24" s="38" t="s">
        <v>80</v>
      </c>
      <c r="C24" s="7">
        <v>7</v>
      </c>
      <c r="D24" s="7">
        <v>5</v>
      </c>
      <c r="E24" s="7">
        <v>445</v>
      </c>
      <c r="F24" s="7">
        <v>6</v>
      </c>
      <c r="G24" s="7">
        <v>4</v>
      </c>
      <c r="H24" s="7">
        <v>364</v>
      </c>
      <c r="I24" s="7">
        <v>1</v>
      </c>
      <c r="J24" s="7">
        <v>1</v>
      </c>
      <c r="K24" s="7">
        <v>82</v>
      </c>
      <c r="L24" s="7">
        <v>8</v>
      </c>
      <c r="M24" s="7">
        <v>6</v>
      </c>
      <c r="N24" s="7">
        <f t="shared" si="0"/>
        <v>891</v>
      </c>
    </row>
    <row r="25" spans="1:14" ht="14.4" x14ac:dyDescent="0.25">
      <c r="A25" s="33" t="s">
        <v>70</v>
      </c>
      <c r="B25" s="33" t="s">
        <v>94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153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f t="shared" si="0"/>
        <v>153</v>
      </c>
    </row>
    <row r="26" spans="1:14" ht="15.75" customHeight="1" x14ac:dyDescent="0.25">
      <c r="A26" s="33" t="s">
        <v>41</v>
      </c>
      <c r="B26" s="32" t="s">
        <v>81</v>
      </c>
      <c r="C26" s="7">
        <v>1061</v>
      </c>
      <c r="D26" s="7">
        <v>698</v>
      </c>
      <c r="E26" s="7">
        <v>35538</v>
      </c>
      <c r="F26" s="7">
        <v>1333</v>
      </c>
      <c r="G26" s="7">
        <v>812</v>
      </c>
      <c r="H26" s="7">
        <v>47162</v>
      </c>
      <c r="I26" s="7">
        <v>1105</v>
      </c>
      <c r="J26" s="7">
        <v>684</v>
      </c>
      <c r="K26" s="7">
        <v>25780</v>
      </c>
      <c r="L26" s="7">
        <v>1928</v>
      </c>
      <c r="M26" s="7">
        <v>1092</v>
      </c>
      <c r="N26" s="7">
        <f t="shared" si="0"/>
        <v>108480</v>
      </c>
    </row>
    <row r="27" spans="1:14" ht="16.5" customHeight="1" x14ac:dyDescent="0.25">
      <c r="A27" s="33" t="s">
        <v>6</v>
      </c>
      <c r="B27" s="33" t="s">
        <v>82</v>
      </c>
      <c r="C27" s="7">
        <v>709</v>
      </c>
      <c r="D27" s="7">
        <v>507</v>
      </c>
      <c r="E27" s="7">
        <v>17371</v>
      </c>
      <c r="F27" s="7">
        <v>653</v>
      </c>
      <c r="G27" s="7">
        <v>470</v>
      </c>
      <c r="H27" s="7">
        <v>14227</v>
      </c>
      <c r="I27" s="7">
        <v>573</v>
      </c>
      <c r="J27" s="7">
        <v>394</v>
      </c>
      <c r="K27" s="7">
        <v>10787</v>
      </c>
      <c r="L27" s="7">
        <v>841</v>
      </c>
      <c r="M27" s="7">
        <v>564</v>
      </c>
      <c r="N27" s="7">
        <f t="shared" si="0"/>
        <v>42385</v>
      </c>
    </row>
    <row r="28" spans="1:14" ht="15" customHeight="1" x14ac:dyDescent="0.25">
      <c r="A28" s="33" t="s">
        <v>7</v>
      </c>
      <c r="B28" s="33" t="s">
        <v>83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si="0"/>
        <v>0</v>
      </c>
    </row>
    <row r="29" spans="1:14" ht="15" customHeight="1" x14ac:dyDescent="0.25">
      <c r="A29" s="33" t="s">
        <v>8</v>
      </c>
      <c r="B29" s="33" t="s">
        <v>84</v>
      </c>
      <c r="C29" s="7">
        <v>709</v>
      </c>
      <c r="D29" s="7">
        <v>507</v>
      </c>
      <c r="E29" s="7">
        <v>17371</v>
      </c>
      <c r="F29" s="7">
        <v>653</v>
      </c>
      <c r="G29" s="7">
        <v>470</v>
      </c>
      <c r="H29" s="7">
        <v>14227</v>
      </c>
      <c r="I29" s="7">
        <v>573</v>
      </c>
      <c r="J29" s="7">
        <v>394</v>
      </c>
      <c r="K29" s="7">
        <v>10787</v>
      </c>
      <c r="L29" s="7">
        <v>841</v>
      </c>
      <c r="M29" s="7">
        <v>564</v>
      </c>
      <c r="N29" s="7">
        <f t="shared" si="0"/>
        <v>42385</v>
      </c>
    </row>
    <row r="30" spans="1:14" ht="14.4" x14ac:dyDescent="0.25">
      <c r="A30" s="33" t="s">
        <v>9</v>
      </c>
      <c r="B30" s="33" t="s">
        <v>114</v>
      </c>
      <c r="C30" s="7">
        <v>231</v>
      </c>
      <c r="D30" s="7">
        <v>109</v>
      </c>
      <c r="E30" s="7">
        <v>14832</v>
      </c>
      <c r="F30" s="7">
        <v>518</v>
      </c>
      <c r="G30" s="7">
        <v>224</v>
      </c>
      <c r="H30" s="7">
        <v>29363</v>
      </c>
      <c r="I30" s="7">
        <v>322</v>
      </c>
      <c r="J30" s="7">
        <v>121</v>
      </c>
      <c r="K30" s="7">
        <v>11221</v>
      </c>
      <c r="L30" s="7">
        <v>915</v>
      </c>
      <c r="M30" s="7">
        <v>403</v>
      </c>
      <c r="N30" s="7">
        <f t="shared" si="0"/>
        <v>55416</v>
      </c>
    </row>
    <row r="31" spans="1:14" x14ac:dyDescent="0.25">
      <c r="A31" s="33" t="s">
        <v>42</v>
      </c>
      <c r="B31" s="33" t="s">
        <v>83</v>
      </c>
      <c r="C31" s="7">
        <v>231</v>
      </c>
      <c r="D31" s="7">
        <v>109</v>
      </c>
      <c r="E31" s="7">
        <v>14832</v>
      </c>
      <c r="F31" s="7">
        <v>518</v>
      </c>
      <c r="G31" s="7">
        <v>224</v>
      </c>
      <c r="H31" s="7">
        <v>29363</v>
      </c>
      <c r="I31" s="7">
        <v>322</v>
      </c>
      <c r="J31" s="7">
        <v>121</v>
      </c>
      <c r="K31" s="7">
        <v>11221</v>
      </c>
      <c r="L31" s="7">
        <v>915</v>
      </c>
      <c r="M31" s="7">
        <v>403</v>
      </c>
      <c r="N31" s="7">
        <f t="shared" si="0"/>
        <v>55416</v>
      </c>
    </row>
    <row r="32" spans="1:14" x14ac:dyDescent="0.25">
      <c r="A32" s="33" t="s">
        <v>43</v>
      </c>
      <c r="B32" s="33" t="s">
        <v>85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f t="shared" si="0"/>
        <v>0</v>
      </c>
    </row>
    <row r="33" spans="1:14" ht="15.75" customHeight="1" x14ac:dyDescent="0.25">
      <c r="A33" s="33" t="s">
        <v>10</v>
      </c>
      <c r="B33" s="33" t="s">
        <v>115</v>
      </c>
      <c r="C33" s="7">
        <v>396</v>
      </c>
      <c r="D33" s="7">
        <v>266</v>
      </c>
      <c r="E33" s="7">
        <v>990</v>
      </c>
      <c r="F33" s="7">
        <v>440</v>
      </c>
      <c r="G33" s="7">
        <v>298</v>
      </c>
      <c r="H33" s="7">
        <v>1100</v>
      </c>
      <c r="I33" s="7">
        <v>398</v>
      </c>
      <c r="J33" s="7">
        <v>265</v>
      </c>
      <c r="K33" s="7">
        <v>1105</v>
      </c>
      <c r="L33" s="7">
        <v>662</v>
      </c>
      <c r="M33" s="7">
        <v>432</v>
      </c>
      <c r="N33" s="7">
        <f t="shared" si="0"/>
        <v>3195</v>
      </c>
    </row>
    <row r="34" spans="1:14" ht="12.75" customHeight="1" x14ac:dyDescent="0.25">
      <c r="A34" s="33" t="s">
        <v>44</v>
      </c>
      <c r="B34" s="33" t="s">
        <v>83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f t="shared" si="0"/>
        <v>0</v>
      </c>
    </row>
    <row r="35" spans="1:14" ht="17.25" customHeight="1" x14ac:dyDescent="0.25">
      <c r="A35" s="33" t="s">
        <v>45</v>
      </c>
      <c r="B35" s="33" t="s">
        <v>86</v>
      </c>
      <c r="C35" s="7">
        <v>396</v>
      </c>
      <c r="D35" s="7">
        <v>266</v>
      </c>
      <c r="E35" s="7">
        <v>990</v>
      </c>
      <c r="F35" s="7">
        <v>440</v>
      </c>
      <c r="G35" s="7">
        <v>298</v>
      </c>
      <c r="H35" s="7">
        <v>1100</v>
      </c>
      <c r="I35" s="7">
        <v>398</v>
      </c>
      <c r="J35" s="7">
        <v>265</v>
      </c>
      <c r="K35" s="7">
        <v>1105</v>
      </c>
      <c r="L35" s="7">
        <v>662</v>
      </c>
      <c r="M35" s="7">
        <v>432</v>
      </c>
      <c r="N35" s="7">
        <f t="shared" si="0"/>
        <v>3195</v>
      </c>
    </row>
    <row r="36" spans="1:14" ht="15" customHeight="1" x14ac:dyDescent="0.25">
      <c r="A36" s="33" t="s">
        <v>11</v>
      </c>
      <c r="B36" s="33" t="s">
        <v>95</v>
      </c>
      <c r="C36" s="7">
        <v>448</v>
      </c>
      <c r="D36" s="7">
        <v>357</v>
      </c>
      <c r="E36" s="7">
        <v>2345</v>
      </c>
      <c r="F36" s="7">
        <v>499</v>
      </c>
      <c r="G36" s="7">
        <v>391</v>
      </c>
      <c r="H36" s="7">
        <v>2472</v>
      </c>
      <c r="I36" s="7">
        <v>492</v>
      </c>
      <c r="J36" s="7">
        <v>378</v>
      </c>
      <c r="K36" s="7">
        <v>2667</v>
      </c>
      <c r="L36" s="7">
        <v>697</v>
      </c>
      <c r="M36" s="7">
        <v>513</v>
      </c>
      <c r="N36" s="7">
        <f t="shared" si="0"/>
        <v>7484</v>
      </c>
    </row>
    <row r="37" spans="1:14" x14ac:dyDescent="0.25">
      <c r="A37" s="33" t="s">
        <v>12</v>
      </c>
      <c r="B37" s="33" t="s">
        <v>83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f t="shared" si="0"/>
        <v>0</v>
      </c>
    </row>
    <row r="38" spans="1:14" ht="15" customHeight="1" x14ac:dyDescent="0.25">
      <c r="A38" s="33" t="s">
        <v>13</v>
      </c>
      <c r="B38" s="33" t="s">
        <v>87</v>
      </c>
      <c r="C38" s="7">
        <v>448</v>
      </c>
      <c r="D38" s="7">
        <v>357</v>
      </c>
      <c r="E38" s="7">
        <v>2345</v>
      </c>
      <c r="F38" s="7">
        <v>499</v>
      </c>
      <c r="G38" s="7">
        <v>391</v>
      </c>
      <c r="H38" s="7">
        <v>2472</v>
      </c>
      <c r="I38" s="7">
        <v>492</v>
      </c>
      <c r="J38" s="7">
        <v>378</v>
      </c>
      <c r="K38" s="7">
        <v>2667</v>
      </c>
      <c r="L38" s="7">
        <v>697</v>
      </c>
      <c r="M38" s="7">
        <v>513</v>
      </c>
      <c r="N38" s="7">
        <f t="shared" si="0"/>
        <v>7484</v>
      </c>
    </row>
    <row r="39" spans="1:14" ht="15" customHeight="1" x14ac:dyDescent="0.25">
      <c r="A39" s="33" t="s">
        <v>88</v>
      </c>
      <c r="B39" s="33" t="s">
        <v>96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f t="shared" si="0"/>
        <v>0</v>
      </c>
    </row>
    <row r="40" spans="1:14" ht="26.4" x14ac:dyDescent="0.25">
      <c r="A40" s="33" t="s">
        <v>46</v>
      </c>
      <c r="B40" s="33" t="s">
        <v>89</v>
      </c>
      <c r="C40" s="7">
        <v>211</v>
      </c>
      <c r="D40" s="7">
        <v>159</v>
      </c>
      <c r="E40" s="7">
        <v>5351</v>
      </c>
      <c r="F40" s="7">
        <v>203</v>
      </c>
      <c r="G40" s="7">
        <v>153</v>
      </c>
      <c r="H40" s="7">
        <v>5238</v>
      </c>
      <c r="I40" s="7">
        <v>224</v>
      </c>
      <c r="J40" s="7">
        <v>166</v>
      </c>
      <c r="K40" s="7">
        <v>5509</v>
      </c>
      <c r="L40" s="7">
        <v>247</v>
      </c>
      <c r="M40" s="7">
        <v>181</v>
      </c>
      <c r="N40" s="7">
        <f t="shared" si="0"/>
        <v>16098</v>
      </c>
    </row>
    <row r="41" spans="1:14" ht="15" customHeight="1" x14ac:dyDescent="0.25">
      <c r="A41" s="33" t="s">
        <v>14</v>
      </c>
      <c r="B41" s="33" t="s">
        <v>59</v>
      </c>
      <c r="C41" s="7">
        <v>211</v>
      </c>
      <c r="D41" s="7">
        <v>159</v>
      </c>
      <c r="E41" s="7">
        <v>3338</v>
      </c>
      <c r="F41" s="7">
        <v>203</v>
      </c>
      <c r="G41" s="7">
        <v>153</v>
      </c>
      <c r="H41" s="7">
        <v>3269</v>
      </c>
      <c r="I41" s="7">
        <v>224</v>
      </c>
      <c r="J41" s="7">
        <v>166</v>
      </c>
      <c r="K41" s="7">
        <v>3643</v>
      </c>
      <c r="L41" s="7">
        <v>247</v>
      </c>
      <c r="M41" s="7">
        <v>181</v>
      </c>
      <c r="N41" s="7">
        <f t="shared" si="0"/>
        <v>10250</v>
      </c>
    </row>
    <row r="42" spans="1:14" ht="15" customHeight="1" x14ac:dyDescent="0.25">
      <c r="A42" s="33" t="s">
        <v>17</v>
      </c>
      <c r="B42" s="33" t="s">
        <v>60</v>
      </c>
      <c r="C42" s="7">
        <v>211</v>
      </c>
      <c r="D42" s="7">
        <v>159</v>
      </c>
      <c r="E42" s="7">
        <v>2013</v>
      </c>
      <c r="F42" s="7">
        <v>203</v>
      </c>
      <c r="G42" s="7">
        <v>153</v>
      </c>
      <c r="H42" s="7">
        <v>1969</v>
      </c>
      <c r="I42" s="7">
        <v>224</v>
      </c>
      <c r="J42" s="7">
        <v>166</v>
      </c>
      <c r="K42" s="7">
        <v>1866</v>
      </c>
      <c r="L42" s="7">
        <v>247</v>
      </c>
      <c r="M42" s="7">
        <v>181</v>
      </c>
      <c r="N42" s="7">
        <f t="shared" si="0"/>
        <v>5848</v>
      </c>
    </row>
    <row r="43" spans="1:14" ht="26.4" x14ac:dyDescent="0.25">
      <c r="A43" s="33" t="s">
        <v>47</v>
      </c>
      <c r="B43" s="33" t="s">
        <v>118</v>
      </c>
      <c r="C43" s="7">
        <v>41</v>
      </c>
      <c r="D43" s="7">
        <v>19</v>
      </c>
      <c r="E43" s="7">
        <v>2332</v>
      </c>
      <c r="F43" s="7">
        <v>44</v>
      </c>
      <c r="G43" s="7">
        <v>19</v>
      </c>
      <c r="H43" s="7">
        <v>2871</v>
      </c>
      <c r="I43" s="7">
        <v>79</v>
      </c>
      <c r="J43" s="7">
        <v>31</v>
      </c>
      <c r="K43" s="7">
        <v>4817</v>
      </c>
      <c r="L43" s="7">
        <v>111</v>
      </c>
      <c r="M43" s="7">
        <v>44</v>
      </c>
      <c r="N43" s="7">
        <f t="shared" si="0"/>
        <v>10020</v>
      </c>
    </row>
    <row r="44" spans="1:14" ht="15" customHeight="1" x14ac:dyDescent="0.25">
      <c r="A44" s="37" t="s">
        <v>48</v>
      </c>
      <c r="B44" s="33" t="s">
        <v>97</v>
      </c>
      <c r="C44" s="7">
        <v>16</v>
      </c>
      <c r="D44" s="7">
        <v>7</v>
      </c>
      <c r="E44" s="7">
        <v>1129</v>
      </c>
      <c r="F44" s="7">
        <v>12</v>
      </c>
      <c r="G44" s="7">
        <v>6</v>
      </c>
      <c r="H44" s="7">
        <v>832</v>
      </c>
      <c r="I44" s="7">
        <v>19</v>
      </c>
      <c r="J44" s="7">
        <v>9</v>
      </c>
      <c r="K44" s="7">
        <v>1502</v>
      </c>
      <c r="L44" s="7">
        <v>26</v>
      </c>
      <c r="M44" s="7">
        <v>12</v>
      </c>
      <c r="N44" s="7">
        <f t="shared" si="0"/>
        <v>3463</v>
      </c>
    </row>
    <row r="45" spans="1:14" x14ac:dyDescent="0.25">
      <c r="A45" s="33" t="s">
        <v>49</v>
      </c>
      <c r="B45" s="33" t="s">
        <v>98</v>
      </c>
      <c r="C45" s="7">
        <v>2</v>
      </c>
      <c r="D45" s="7">
        <v>2</v>
      </c>
      <c r="E45" s="7">
        <v>244</v>
      </c>
      <c r="F45" s="7">
        <v>18</v>
      </c>
      <c r="G45" s="7">
        <v>8</v>
      </c>
      <c r="H45" s="7">
        <v>910</v>
      </c>
      <c r="I45" s="7">
        <v>10</v>
      </c>
      <c r="J45" s="7">
        <v>4</v>
      </c>
      <c r="K45" s="7">
        <v>503</v>
      </c>
      <c r="L45" s="7">
        <v>25</v>
      </c>
      <c r="M45" s="7">
        <v>11</v>
      </c>
      <c r="N45" s="7">
        <f t="shared" si="0"/>
        <v>1657</v>
      </c>
    </row>
    <row r="46" spans="1:14" x14ac:dyDescent="0.25">
      <c r="A46" s="33" t="s">
        <v>50</v>
      </c>
      <c r="B46" s="33" t="s">
        <v>99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f t="shared" si="0"/>
        <v>0</v>
      </c>
    </row>
    <row r="47" spans="1:14" x14ac:dyDescent="0.25">
      <c r="A47" s="33" t="s">
        <v>51</v>
      </c>
      <c r="B47" s="33" t="s">
        <v>100</v>
      </c>
      <c r="C47" s="7">
        <v>2</v>
      </c>
      <c r="D47" s="7">
        <v>1</v>
      </c>
      <c r="E47" s="7">
        <v>95</v>
      </c>
      <c r="F47" s="7">
        <v>14</v>
      </c>
      <c r="G47" s="7">
        <v>4</v>
      </c>
      <c r="H47" s="7">
        <v>622</v>
      </c>
      <c r="I47" s="7">
        <v>22</v>
      </c>
      <c r="J47" s="7">
        <v>7</v>
      </c>
      <c r="K47" s="7">
        <v>1335</v>
      </c>
      <c r="L47" s="7">
        <v>22</v>
      </c>
      <c r="M47" s="7">
        <v>7</v>
      </c>
      <c r="N47" s="7">
        <f t="shared" si="0"/>
        <v>2052</v>
      </c>
    </row>
    <row r="48" spans="1:14" ht="16.5" customHeight="1" x14ac:dyDescent="0.25">
      <c r="A48" s="33" t="s">
        <v>66</v>
      </c>
      <c r="B48" s="33" t="s">
        <v>101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f t="shared" si="0"/>
        <v>0</v>
      </c>
    </row>
    <row r="49" spans="1:14" x14ac:dyDescent="0.25">
      <c r="A49" s="33" t="s">
        <v>90</v>
      </c>
      <c r="B49" s="33" t="s">
        <v>102</v>
      </c>
      <c r="C49" s="8">
        <v>10</v>
      </c>
      <c r="D49" s="8">
        <v>2</v>
      </c>
      <c r="E49" s="8">
        <v>97</v>
      </c>
      <c r="F49" s="8">
        <v>2</v>
      </c>
      <c r="G49" s="8">
        <v>1</v>
      </c>
      <c r="H49" s="8">
        <v>26</v>
      </c>
      <c r="I49" s="8">
        <v>18</v>
      </c>
      <c r="J49" s="8">
        <v>7</v>
      </c>
      <c r="K49" s="8">
        <v>357</v>
      </c>
      <c r="L49" s="7">
        <v>26</v>
      </c>
      <c r="M49" s="7">
        <v>8</v>
      </c>
      <c r="N49" s="7">
        <f t="shared" si="0"/>
        <v>480</v>
      </c>
    </row>
    <row r="50" spans="1:14" x14ac:dyDescent="0.25">
      <c r="A50" s="33" t="s">
        <v>110</v>
      </c>
      <c r="B50" s="33" t="s">
        <v>103</v>
      </c>
      <c r="C50" s="8">
        <v>4</v>
      </c>
      <c r="D50" s="8">
        <v>2</v>
      </c>
      <c r="E50" s="8">
        <v>104</v>
      </c>
      <c r="F50" s="8">
        <v>0</v>
      </c>
      <c r="G50" s="8">
        <v>0</v>
      </c>
      <c r="H50" s="8">
        <v>0</v>
      </c>
      <c r="I50" s="8">
        <v>4</v>
      </c>
      <c r="J50" s="8">
        <v>2</v>
      </c>
      <c r="K50" s="8">
        <v>155</v>
      </c>
      <c r="L50" s="7">
        <v>8</v>
      </c>
      <c r="M50" s="7">
        <v>4</v>
      </c>
      <c r="N50" s="7">
        <f t="shared" si="0"/>
        <v>259</v>
      </c>
    </row>
    <row r="51" spans="1:14" x14ac:dyDescent="0.25">
      <c r="A51" s="33" t="s">
        <v>111</v>
      </c>
      <c r="B51" s="33" t="s">
        <v>104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7">
        <v>0</v>
      </c>
      <c r="M51" s="7">
        <v>0</v>
      </c>
      <c r="N51" s="7">
        <f t="shared" si="0"/>
        <v>0</v>
      </c>
    </row>
    <row r="52" spans="1:14" x14ac:dyDescent="0.25">
      <c r="A52" s="33" t="s">
        <v>112</v>
      </c>
      <c r="B52" s="33" t="s">
        <v>105</v>
      </c>
      <c r="C52" s="8">
        <v>7</v>
      </c>
      <c r="D52" s="8">
        <v>5</v>
      </c>
      <c r="E52" s="8">
        <v>663</v>
      </c>
      <c r="F52" s="8">
        <v>8</v>
      </c>
      <c r="G52" s="8">
        <v>4</v>
      </c>
      <c r="H52" s="8">
        <v>481</v>
      </c>
      <c r="I52" s="8">
        <v>15</v>
      </c>
      <c r="J52" s="8">
        <v>5</v>
      </c>
      <c r="K52" s="8">
        <v>965</v>
      </c>
      <c r="L52" s="7">
        <v>20</v>
      </c>
      <c r="M52" s="7">
        <v>8</v>
      </c>
      <c r="N52" s="7">
        <f t="shared" si="0"/>
        <v>2109</v>
      </c>
    </row>
    <row r="53" spans="1:14" x14ac:dyDescent="0.25">
      <c r="A53" s="33" t="s">
        <v>113</v>
      </c>
      <c r="B53" s="33" t="s">
        <v>106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7">
        <v>0</v>
      </c>
      <c r="M53" s="7">
        <v>0</v>
      </c>
      <c r="N53" s="7">
        <f t="shared" si="0"/>
        <v>0</v>
      </c>
    </row>
    <row r="54" spans="1:14" ht="26.4" x14ac:dyDescent="0.25">
      <c r="A54" s="36" t="s">
        <v>52</v>
      </c>
      <c r="B54" s="32" t="s">
        <v>119</v>
      </c>
      <c r="C54" s="8">
        <v>24</v>
      </c>
      <c r="D54" s="8">
        <v>24</v>
      </c>
      <c r="E54" s="8">
        <v>4090</v>
      </c>
      <c r="F54" s="8">
        <v>8</v>
      </c>
      <c r="G54" s="8">
        <v>5</v>
      </c>
      <c r="H54" s="8">
        <v>471</v>
      </c>
      <c r="I54" s="8">
        <v>57</v>
      </c>
      <c r="J54" s="8">
        <v>46</v>
      </c>
      <c r="K54" s="8">
        <v>5855</v>
      </c>
      <c r="L54" s="7">
        <v>78</v>
      </c>
      <c r="M54" s="7">
        <v>66</v>
      </c>
      <c r="N54" s="7">
        <f t="shared" si="0"/>
        <v>10416</v>
      </c>
    </row>
    <row r="55" spans="1:14" x14ac:dyDescent="0.25">
      <c r="A55" s="36" t="s">
        <v>61</v>
      </c>
      <c r="B55" s="32" t="s">
        <v>72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7">
        <v>0</v>
      </c>
      <c r="M55" s="7">
        <v>0</v>
      </c>
      <c r="N55" s="7">
        <f t="shared" si="0"/>
        <v>0</v>
      </c>
    </row>
    <row r="56" spans="1:14" x14ac:dyDescent="0.25">
      <c r="A56" s="36" t="s">
        <v>62</v>
      </c>
      <c r="B56" s="32" t="s">
        <v>73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7">
        <v>0</v>
      </c>
      <c r="M56" s="7">
        <v>0</v>
      </c>
      <c r="N56" s="7">
        <f t="shared" si="0"/>
        <v>0</v>
      </c>
    </row>
    <row r="57" spans="1:14" x14ac:dyDescent="0.25">
      <c r="A57" s="36" t="s">
        <v>63</v>
      </c>
      <c r="B57" s="32" t="s">
        <v>74</v>
      </c>
      <c r="C57" s="8">
        <v>0</v>
      </c>
      <c r="D57" s="8">
        <v>0</v>
      </c>
      <c r="E57" s="8">
        <v>0</v>
      </c>
      <c r="F57" s="8">
        <v>4</v>
      </c>
      <c r="G57" s="8">
        <v>1</v>
      </c>
      <c r="H57" s="8">
        <v>205</v>
      </c>
      <c r="I57" s="8">
        <v>13</v>
      </c>
      <c r="J57" s="8">
        <v>2</v>
      </c>
      <c r="K57" s="8">
        <v>659</v>
      </c>
      <c r="L57" s="7">
        <v>13</v>
      </c>
      <c r="M57" s="7">
        <v>2</v>
      </c>
      <c r="N57" s="7">
        <f t="shared" si="0"/>
        <v>864</v>
      </c>
    </row>
    <row r="58" spans="1:14" x14ac:dyDescent="0.25">
      <c r="A58" s="36" t="s">
        <v>64</v>
      </c>
      <c r="B58" s="32" t="s">
        <v>107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7">
        <v>0</v>
      </c>
      <c r="M58" s="7">
        <v>0</v>
      </c>
      <c r="N58" s="7">
        <f t="shared" si="0"/>
        <v>0</v>
      </c>
    </row>
    <row r="59" spans="1:14" x14ac:dyDescent="0.25">
      <c r="A59" s="36" t="s">
        <v>71</v>
      </c>
      <c r="B59" s="32" t="s">
        <v>75</v>
      </c>
      <c r="C59" s="8">
        <v>24</v>
      </c>
      <c r="D59" s="8">
        <v>24</v>
      </c>
      <c r="E59" s="8">
        <v>4090</v>
      </c>
      <c r="F59" s="8">
        <v>4</v>
      </c>
      <c r="G59" s="8">
        <v>4</v>
      </c>
      <c r="H59" s="8">
        <v>266</v>
      </c>
      <c r="I59" s="8">
        <v>44</v>
      </c>
      <c r="J59" s="8">
        <v>44</v>
      </c>
      <c r="K59" s="8">
        <v>5196</v>
      </c>
      <c r="L59" s="7">
        <v>66</v>
      </c>
      <c r="M59" s="7">
        <v>64</v>
      </c>
      <c r="N59" s="7">
        <f t="shared" si="0"/>
        <v>9552</v>
      </c>
    </row>
    <row r="60" spans="1:14" ht="14.4" x14ac:dyDescent="0.25">
      <c r="A60" s="30" t="s">
        <v>53</v>
      </c>
      <c r="B60" s="28" t="s">
        <v>108</v>
      </c>
      <c r="C60" s="7">
        <v>2411</v>
      </c>
      <c r="D60" s="7">
        <v>1459</v>
      </c>
      <c r="E60" s="7">
        <f>+E20+E26+E40+E43+E54</f>
        <v>133881</v>
      </c>
      <c r="F60" s="7">
        <v>2484</v>
      </c>
      <c r="G60" s="7">
        <v>1485</v>
      </c>
      <c r="H60" s="7">
        <f>+H20+H26+H40+H43+H54</f>
        <v>146941</v>
      </c>
      <c r="I60" s="7">
        <v>2512</v>
      </c>
      <c r="J60" s="7">
        <v>1505</v>
      </c>
      <c r="K60" s="7">
        <f>+K20+K26+K40+K43+K54</f>
        <v>136826</v>
      </c>
      <c r="L60" s="7">
        <v>3107</v>
      </c>
      <c r="M60" s="7">
        <v>1852</v>
      </c>
      <c r="N60" s="7">
        <f t="shared" si="0"/>
        <v>417648</v>
      </c>
    </row>
    <row r="61" spans="1:14" ht="13.5" customHeight="1" x14ac:dyDescent="0.25">
      <c r="A61" s="31"/>
      <c r="B61" s="13"/>
      <c r="C61" s="57" t="s">
        <v>136</v>
      </c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8"/>
    </row>
    <row r="62" spans="1:14" x14ac:dyDescent="0.25">
      <c r="A62" s="29" t="s">
        <v>54</v>
      </c>
      <c r="B62" s="14" t="s">
        <v>15</v>
      </c>
      <c r="C62" s="8">
        <v>41</v>
      </c>
      <c r="D62" s="45" t="s">
        <v>16</v>
      </c>
      <c r="E62" s="46">
        <v>12464</v>
      </c>
      <c r="F62" s="8">
        <v>40</v>
      </c>
      <c r="G62" s="45" t="s">
        <v>16</v>
      </c>
      <c r="H62" s="8">
        <v>12160</v>
      </c>
      <c r="I62" s="9">
        <v>31</v>
      </c>
      <c r="J62" s="45" t="s">
        <v>16</v>
      </c>
      <c r="K62" s="9">
        <v>9424</v>
      </c>
      <c r="L62" s="9">
        <v>112</v>
      </c>
      <c r="M62" s="45" t="s">
        <v>16</v>
      </c>
      <c r="N62" s="10">
        <f>+E62+H62+K62</f>
        <v>34048</v>
      </c>
    </row>
    <row r="63" spans="1:14" ht="24" x14ac:dyDescent="0.25">
      <c r="A63" s="33" t="s">
        <v>55</v>
      </c>
      <c r="B63" s="32" t="s">
        <v>120</v>
      </c>
      <c r="C63" s="8">
        <v>0</v>
      </c>
      <c r="D63" s="45" t="s">
        <v>16</v>
      </c>
      <c r="E63" s="7">
        <v>0</v>
      </c>
      <c r="F63" s="8">
        <v>0</v>
      </c>
      <c r="G63" s="45" t="s">
        <v>16</v>
      </c>
      <c r="H63" s="8">
        <v>0</v>
      </c>
      <c r="I63" s="9">
        <v>0</v>
      </c>
      <c r="J63" s="45" t="s">
        <v>16</v>
      </c>
      <c r="K63" s="9">
        <v>0</v>
      </c>
      <c r="L63" s="9">
        <v>0</v>
      </c>
      <c r="M63" s="45" t="s">
        <v>16</v>
      </c>
      <c r="N63" s="10">
        <f t="shared" ref="N63:N64" si="1">+E63+H63+K63</f>
        <v>0</v>
      </c>
    </row>
    <row r="64" spans="1:14" ht="14.4" x14ac:dyDescent="0.25">
      <c r="A64" s="41" t="s">
        <v>56</v>
      </c>
      <c r="B64" s="28" t="s">
        <v>109</v>
      </c>
      <c r="C64" s="8">
        <v>41</v>
      </c>
      <c r="D64" s="45" t="s">
        <v>16</v>
      </c>
      <c r="E64" s="7">
        <v>12464</v>
      </c>
      <c r="F64" s="8">
        <v>40</v>
      </c>
      <c r="G64" s="45" t="s">
        <v>16</v>
      </c>
      <c r="H64" s="8">
        <v>12160</v>
      </c>
      <c r="I64" s="9">
        <v>31</v>
      </c>
      <c r="J64" s="45" t="s">
        <v>16</v>
      </c>
      <c r="K64" s="9">
        <v>9424</v>
      </c>
      <c r="L64" s="9">
        <v>112</v>
      </c>
      <c r="M64" s="45" t="s">
        <v>16</v>
      </c>
      <c r="N64" s="10">
        <f t="shared" si="1"/>
        <v>34048</v>
      </c>
    </row>
    <row r="65" spans="1:19" ht="42" customHeight="1" x14ac:dyDescent="0.25">
      <c r="A65" s="31"/>
      <c r="B65" s="43"/>
      <c r="C65" s="49" t="s">
        <v>137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9" x14ac:dyDescent="0.25">
      <c r="A66" s="29" t="s">
        <v>57</v>
      </c>
      <c r="B66" s="44" t="s">
        <v>58</v>
      </c>
      <c r="C66" s="8">
        <v>0</v>
      </c>
      <c r="D66" s="4">
        <v>0</v>
      </c>
      <c r="E66" s="7">
        <v>0</v>
      </c>
      <c r="F66" s="8">
        <v>0</v>
      </c>
      <c r="G66" s="4">
        <v>0</v>
      </c>
      <c r="H66" s="8">
        <v>0</v>
      </c>
      <c r="I66" s="9">
        <v>0</v>
      </c>
      <c r="J66" s="4">
        <v>0</v>
      </c>
      <c r="K66" s="9">
        <v>0</v>
      </c>
      <c r="L66" s="9">
        <v>0</v>
      </c>
      <c r="M66" s="4">
        <v>0</v>
      </c>
      <c r="N66" s="10">
        <f>+E66+H66+K66</f>
        <v>0</v>
      </c>
      <c r="S66" s="35"/>
    </row>
    <row r="67" spans="1:19" ht="24" x14ac:dyDescent="0.25">
      <c r="A67" s="33" t="s">
        <v>121</v>
      </c>
      <c r="B67" s="47" t="s">
        <v>128</v>
      </c>
      <c r="C67" s="8">
        <v>0</v>
      </c>
      <c r="D67" s="4">
        <v>0</v>
      </c>
      <c r="E67" s="7">
        <v>0</v>
      </c>
      <c r="F67" s="8">
        <v>0</v>
      </c>
      <c r="G67" s="4">
        <v>0</v>
      </c>
      <c r="H67" s="8">
        <v>0</v>
      </c>
      <c r="I67" s="9">
        <v>0</v>
      </c>
      <c r="J67" s="4">
        <v>0</v>
      </c>
      <c r="K67" s="9">
        <v>0</v>
      </c>
      <c r="L67" s="9">
        <v>0</v>
      </c>
      <c r="M67" s="4">
        <v>0</v>
      </c>
      <c r="N67" s="10">
        <f t="shared" ref="N67:N70" si="2">+E67+H67+K67</f>
        <v>0</v>
      </c>
      <c r="S67" s="35"/>
    </row>
    <row r="68" spans="1:19" ht="14.4" x14ac:dyDescent="0.25">
      <c r="A68" s="42" t="s">
        <v>122</v>
      </c>
      <c r="B68" s="27" t="s">
        <v>125</v>
      </c>
      <c r="C68" s="8">
        <v>0</v>
      </c>
      <c r="D68" s="4">
        <v>0</v>
      </c>
      <c r="E68" s="7">
        <v>0</v>
      </c>
      <c r="F68" s="8">
        <v>0</v>
      </c>
      <c r="G68" s="4">
        <v>0</v>
      </c>
      <c r="H68" s="8">
        <v>0</v>
      </c>
      <c r="I68" s="9">
        <v>0</v>
      </c>
      <c r="J68" s="4">
        <v>0</v>
      </c>
      <c r="K68" s="9">
        <v>0</v>
      </c>
      <c r="L68" s="9">
        <v>0</v>
      </c>
      <c r="M68" s="4">
        <v>0</v>
      </c>
      <c r="N68" s="10">
        <f t="shared" si="2"/>
        <v>0</v>
      </c>
      <c r="S68" s="35"/>
    </row>
    <row r="69" spans="1:19" ht="14.4" x14ac:dyDescent="0.25">
      <c r="A69" s="30" t="s">
        <v>123</v>
      </c>
      <c r="B69" s="27" t="s">
        <v>126</v>
      </c>
      <c r="C69" s="3" t="s">
        <v>16</v>
      </c>
      <c r="D69" s="3" t="s">
        <v>16</v>
      </c>
      <c r="E69" s="7">
        <v>12464</v>
      </c>
      <c r="F69" s="3" t="s">
        <v>16</v>
      </c>
      <c r="G69" s="3" t="s">
        <v>16</v>
      </c>
      <c r="H69" s="7">
        <v>12160</v>
      </c>
      <c r="I69" s="3" t="s">
        <v>16</v>
      </c>
      <c r="J69" s="3" t="s">
        <v>16</v>
      </c>
      <c r="K69" s="10">
        <v>9424</v>
      </c>
      <c r="L69" s="3" t="s">
        <v>16</v>
      </c>
      <c r="M69" s="3" t="s">
        <v>16</v>
      </c>
      <c r="N69" s="10">
        <f t="shared" si="2"/>
        <v>34048</v>
      </c>
      <c r="Q69" s="35"/>
    </row>
    <row r="70" spans="1:19" ht="14.4" x14ac:dyDescent="0.25">
      <c r="A70" s="30" t="s">
        <v>124</v>
      </c>
      <c r="B70" s="28" t="s">
        <v>127</v>
      </c>
      <c r="C70" s="3" t="s">
        <v>16</v>
      </c>
      <c r="D70" s="3" t="s">
        <v>16</v>
      </c>
      <c r="E70" s="7">
        <f>+E60+E69</f>
        <v>146345</v>
      </c>
      <c r="F70" s="3" t="s">
        <v>16</v>
      </c>
      <c r="G70" s="3" t="s">
        <v>16</v>
      </c>
      <c r="H70" s="7">
        <f>+H60+H69</f>
        <v>159101</v>
      </c>
      <c r="I70" s="3" t="s">
        <v>16</v>
      </c>
      <c r="J70" s="3" t="s">
        <v>16</v>
      </c>
      <c r="K70" s="10">
        <f>+K60+K69</f>
        <v>146250</v>
      </c>
      <c r="L70" s="3" t="s">
        <v>16</v>
      </c>
      <c r="M70" s="3" t="s">
        <v>16</v>
      </c>
      <c r="N70" s="10">
        <f t="shared" si="2"/>
        <v>451696</v>
      </c>
    </row>
    <row r="71" spans="1:19" s="17" customFormat="1" ht="14.4" x14ac:dyDescent="0.2">
      <c r="A71" s="34" t="s">
        <v>129</v>
      </c>
    </row>
    <row r="72" spans="1:19" s="17" customFormat="1" ht="15" customHeight="1" x14ac:dyDescent="0.2">
      <c r="A72" s="34" t="s">
        <v>130</v>
      </c>
    </row>
    <row r="73" spans="1:19" s="17" customFormat="1" ht="15" customHeight="1" x14ac:dyDescent="0.2">
      <c r="A73" s="34" t="s">
        <v>131</v>
      </c>
    </row>
    <row r="74" spans="1:19" s="18" customFormat="1" ht="15" customHeight="1" x14ac:dyDescent="0.2">
      <c r="A74" s="34" t="s">
        <v>132</v>
      </c>
    </row>
    <row r="75" spans="1:19" s="18" customFormat="1" ht="15.75" customHeight="1" x14ac:dyDescent="0.2">
      <c r="A75" s="34" t="s">
        <v>133</v>
      </c>
    </row>
    <row r="76" spans="1:19" s="18" customFormat="1" ht="15.75" customHeight="1" x14ac:dyDescent="0.2">
      <c r="A76" s="35" t="s">
        <v>134</v>
      </c>
    </row>
    <row r="77" spans="1:19" ht="15" customHeight="1" x14ac:dyDescent="0.25">
      <c r="A77" s="35" t="s">
        <v>135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9" x14ac:dyDescent="0.25">
      <c r="A78" s="3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9" x14ac:dyDescent="0.25">
      <c r="A79" s="39" t="s">
        <v>145</v>
      </c>
      <c r="B79" s="40"/>
      <c r="D79" s="39"/>
      <c r="F79" s="39" t="s">
        <v>147</v>
      </c>
      <c r="G79" s="39"/>
    </row>
    <row r="80" spans="1:19" x14ac:dyDescent="0.25">
      <c r="A80" s="6"/>
      <c r="B80"/>
      <c r="C80" s="16"/>
      <c r="D80" s="16" t="s">
        <v>18</v>
      </c>
      <c r="F80" s="6"/>
    </row>
    <row r="81" spans="1:7" x14ac:dyDescent="0.25">
      <c r="A81" s="6"/>
    </row>
    <row r="82" spans="1:7" x14ac:dyDescent="0.25">
      <c r="A82" s="39" t="s">
        <v>146</v>
      </c>
      <c r="B82" s="39"/>
      <c r="D82" s="39"/>
      <c r="F82" s="39" t="s">
        <v>148</v>
      </c>
      <c r="G82" s="39"/>
    </row>
    <row r="83" spans="1:7" x14ac:dyDescent="0.25">
      <c r="A83" s="6"/>
      <c r="C83" s="16"/>
      <c r="D83" s="16" t="s">
        <v>18</v>
      </c>
      <c r="F83" s="6"/>
    </row>
    <row r="85" spans="1:7" x14ac:dyDescent="0.25">
      <c r="A85" s="39" t="s">
        <v>149</v>
      </c>
      <c r="B85" s="39"/>
    </row>
    <row r="86" spans="1:7" x14ac:dyDescent="0.25">
      <c r="A86" s="6"/>
    </row>
  </sheetData>
  <mergeCells count="14">
    <mergeCell ref="B8:M8"/>
    <mergeCell ref="E15:F15"/>
    <mergeCell ref="I17:K17"/>
    <mergeCell ref="L17:N17"/>
    <mergeCell ref="A9:N9"/>
    <mergeCell ref="A14:N14"/>
    <mergeCell ref="A13:O13"/>
    <mergeCell ref="C65:N65"/>
    <mergeCell ref="A17:A18"/>
    <mergeCell ref="B17:B18"/>
    <mergeCell ref="C17:E17"/>
    <mergeCell ref="F17:H17"/>
    <mergeCell ref="C19:N19"/>
    <mergeCell ref="C61:N61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20</v>
      </c>
    </row>
    <row r="2" spans="1:2" x14ac:dyDescent="0.25">
      <c r="A2" s="11" t="s">
        <v>21</v>
      </c>
    </row>
    <row r="3" spans="1:2" x14ac:dyDescent="0.25">
      <c r="A3" s="11" t="s">
        <v>22</v>
      </c>
    </row>
    <row r="4" spans="1:2" x14ac:dyDescent="0.25">
      <c r="A4" s="11" t="s">
        <v>23</v>
      </c>
    </row>
    <row r="5" spans="1:2" x14ac:dyDescent="0.25">
      <c r="A5" s="11" t="s">
        <v>24</v>
      </c>
    </row>
    <row r="6" spans="1:2" x14ac:dyDescent="0.25">
      <c r="A6" s="11" t="s">
        <v>25</v>
      </c>
    </row>
    <row r="7" spans="1:2" x14ac:dyDescent="0.25">
      <c r="A7" s="11" t="s">
        <v>26</v>
      </c>
      <c r="B7" t="s">
        <v>138</v>
      </c>
    </row>
    <row r="8" spans="1:2" x14ac:dyDescent="0.25">
      <c r="A8" s="11" t="s">
        <v>27</v>
      </c>
      <c r="B8" t="s">
        <v>139</v>
      </c>
    </row>
    <row r="9" spans="1:2" x14ac:dyDescent="0.25">
      <c r="A9" s="11" t="s">
        <v>28</v>
      </c>
      <c r="B9">
        <v>288712070</v>
      </c>
    </row>
    <row r="10" spans="1:2" x14ac:dyDescent="0.25">
      <c r="A10" s="11" t="s">
        <v>29</v>
      </c>
      <c r="B10" s="48">
        <v>842669154</v>
      </c>
    </row>
    <row r="11" spans="1:2" x14ac:dyDescent="0.25">
      <c r="A11" s="11" t="s">
        <v>31</v>
      </c>
      <c r="B11">
        <v>2017</v>
      </c>
    </row>
    <row r="12" spans="1:2" x14ac:dyDescent="0.25">
      <c r="A12" s="11" t="s">
        <v>32</v>
      </c>
      <c r="B12" t="s">
        <v>140</v>
      </c>
    </row>
    <row r="13" spans="1:2" x14ac:dyDescent="0.25">
      <c r="A13" s="11" t="s">
        <v>33</v>
      </c>
      <c r="B13" t="s">
        <v>141</v>
      </c>
    </row>
    <row r="14" spans="1:2" x14ac:dyDescent="0.25">
      <c r="A14" s="11" t="s">
        <v>34</v>
      </c>
      <c r="B14" t="s">
        <v>142</v>
      </c>
    </row>
    <row r="15" spans="1:2" x14ac:dyDescent="0.25">
      <c r="A15" s="11" t="s">
        <v>35</v>
      </c>
      <c r="B15" t="s">
        <v>143</v>
      </c>
    </row>
    <row r="16" spans="1:2" x14ac:dyDescent="0.25">
      <c r="A16" s="11" t="s">
        <v>30</v>
      </c>
      <c r="B16" s="15">
        <v>42843</v>
      </c>
    </row>
    <row r="17" spans="1:2" x14ac:dyDescent="0.25">
      <c r="A17" s="11" t="s">
        <v>92</v>
      </c>
      <c r="B17" t="s">
        <v>144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2012-09-10T11:14:58Z</cp:lastPrinted>
  <dcterms:created xsi:type="dcterms:W3CDTF">2005-03-29T07:53:13Z</dcterms:created>
  <dcterms:modified xsi:type="dcterms:W3CDTF">2017-04-18T13:11:09Z</dcterms:modified>
</cp:coreProperties>
</file>