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" yWindow="6240" windowWidth="23256" windowHeight="6300"/>
  </bookViews>
  <sheets>
    <sheet name="Forma" sheetId="1" r:id="rId1"/>
    <sheet name="Parametrai" sheetId="2" r:id="rId2"/>
  </sheets>
  <calcPr calcId="152511"/>
</workbook>
</file>

<file path=xl/calcChain.xml><?xml version="1.0" encoding="utf-8"?>
<calcChain xmlns="http://schemas.openxmlformats.org/spreadsheetml/2006/main">
  <c r="K90" i="1" l="1"/>
  <c r="H90" i="1"/>
  <c r="E90" i="1"/>
  <c r="K80" i="1"/>
  <c r="H80" i="1"/>
  <c r="N80" i="1" s="1"/>
  <c r="E80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27" i="1"/>
  <c r="N21" i="1"/>
  <c r="N22" i="1"/>
  <c r="N20" i="1"/>
  <c r="B8" i="1" l="1"/>
  <c r="A13" i="1"/>
  <c r="E15" i="1"/>
  <c r="C17" i="1"/>
  <c r="F17" i="1"/>
  <c r="I17" i="1"/>
</calcChain>
</file>

<file path=xl/sharedStrings.xml><?xml version="1.0" encoding="utf-8"?>
<sst xmlns="http://schemas.openxmlformats.org/spreadsheetml/2006/main" count="270" uniqueCount="184">
  <si>
    <t>Socialinės išmokos pavadinimas</t>
  </si>
  <si>
    <t>Iš viso per ketvirtį</t>
  </si>
  <si>
    <t>Asmenys</t>
  </si>
  <si>
    <t>1.1.</t>
  </si>
  <si>
    <t>1.2.</t>
  </si>
  <si>
    <t>2.1.</t>
  </si>
  <si>
    <t>2.1.1.</t>
  </si>
  <si>
    <t>2.1.2.</t>
  </si>
  <si>
    <t>2.2.</t>
  </si>
  <si>
    <t>2.3.</t>
  </si>
  <si>
    <t>2.4.</t>
  </si>
  <si>
    <t>2.4.1.</t>
  </si>
  <si>
    <t>2.4.2.</t>
  </si>
  <si>
    <t>3.1.</t>
  </si>
  <si>
    <t>Laidojimo pašalpa</t>
  </si>
  <si>
    <t>x</t>
  </si>
  <si>
    <t>3.2.</t>
  </si>
  <si>
    <t xml:space="preserve">   (parašas)            </t>
  </si>
  <si>
    <t xml:space="preserve"> Nr.</t>
  </si>
  <si>
    <t>Pareigos1</t>
  </si>
  <si>
    <t>Darbuotojas1</t>
  </si>
  <si>
    <t>Pareigos2</t>
  </si>
  <si>
    <t>Darbuotojas2</t>
  </si>
  <si>
    <t>Pareigos3</t>
  </si>
  <si>
    <t>Darbuotojas3</t>
  </si>
  <si>
    <t>Skyriaus pavadinimas</t>
  </si>
  <si>
    <t>Skyriaus adresas</t>
  </si>
  <si>
    <t>Imonės kodas</t>
  </si>
  <si>
    <t>Telefonas</t>
  </si>
  <si>
    <t>Formavimo data</t>
  </si>
  <si>
    <t>Metai</t>
  </si>
  <si>
    <t>Ketvirtis</t>
  </si>
  <si>
    <t>Mėnuo1</t>
  </si>
  <si>
    <t>Mėnuo2</t>
  </si>
  <si>
    <t>Mėnuo3</t>
  </si>
  <si>
    <t>pinigais</t>
  </si>
  <si>
    <t>(savivaldybės pavadinimas, adresas, telefonas, el.paštas)</t>
  </si>
  <si>
    <t>Socialinės apsaugos ir darbo ministerijai</t>
  </si>
  <si>
    <t>A. Vivulskio g. 11, LT-03610 Vilnius</t>
  </si>
  <si>
    <t>1.</t>
  </si>
  <si>
    <t>2.</t>
  </si>
  <si>
    <t>2.2.1.</t>
  </si>
  <si>
    <t>2.2.2.</t>
  </si>
  <si>
    <t>2.3.1.</t>
  </si>
  <si>
    <t>2.3.2.</t>
  </si>
  <si>
    <t>3.</t>
  </si>
  <si>
    <t>4.</t>
  </si>
  <si>
    <t>4.1.</t>
  </si>
  <si>
    <t>4.2.</t>
  </si>
  <si>
    <t>4.3.</t>
  </si>
  <si>
    <t>4.4.</t>
  </si>
  <si>
    <t>5.</t>
  </si>
  <si>
    <t>6.</t>
  </si>
  <si>
    <t>7.</t>
  </si>
  <si>
    <t>8.</t>
  </si>
  <si>
    <t>9.</t>
  </si>
  <si>
    <t>10.</t>
  </si>
  <si>
    <t>Kompensacijos nepriklausomybės gynėjams</t>
  </si>
  <si>
    <t>kredito dalies apmokėjimas</t>
  </si>
  <si>
    <t>kredito palūkanų apmokėjimas</t>
  </si>
  <si>
    <t>5.1.</t>
  </si>
  <si>
    <t>5.2.</t>
  </si>
  <si>
    <t>5.3.</t>
  </si>
  <si>
    <t>5.4.</t>
  </si>
  <si>
    <t>1 priedas</t>
  </si>
  <si>
    <t>4.5.</t>
  </si>
  <si>
    <t>Bendrai gyvenančių asmenų grupės</t>
  </si>
  <si>
    <t>1.3.</t>
  </si>
  <si>
    <t>1.4.</t>
  </si>
  <si>
    <t>5.5.</t>
  </si>
  <si>
    <t>vienkartinė pašalpa</t>
  </si>
  <si>
    <t>apmokėta skola už būstą</t>
  </si>
  <si>
    <t>kompensuotos kitos būsto išlaikymo išlaidos</t>
  </si>
  <si>
    <t>kita socialinė parama</t>
  </si>
  <si>
    <r>
      <t>nepinigine forma</t>
    </r>
    <r>
      <rPr>
        <vertAlign val="superscript"/>
        <sz val="9"/>
        <rFont val="Times New Roman"/>
        <family val="1"/>
        <charset val="186"/>
      </rPr>
      <t>2</t>
    </r>
  </si>
  <si>
    <t>socialinė pašalpa nepasiturintiems gyventojams, iš jų:</t>
  </si>
  <si>
    <t>1.3.1.</t>
  </si>
  <si>
    <r>
      <t>sumažinta socialinė pašalpa</t>
    </r>
    <r>
      <rPr>
        <vertAlign val="superscript"/>
        <sz val="9"/>
        <rFont val="Times New Roman"/>
        <family val="1"/>
        <charset val="186"/>
      </rPr>
      <t>3</t>
    </r>
  </si>
  <si>
    <r>
      <t>Būsto šildymo išlaidų ir išlaidų vandeniui kompensacijos (2 = 2.1 + 2.2 + 2.3 + 2.4)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</si>
  <si>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 xml:space="preserve">pinigais </t>
  </si>
  <si>
    <t>pervedant lėšas energiją, kurą tiekiančioms įmonėms</t>
  </si>
  <si>
    <t>pervedant  lėšas energiją, kurą tiekiančioms įmonėms ar fiziniams asmenims</t>
  </si>
  <si>
    <t>pervedant  lėšas geriamąjį vandenį tiekiančioms įmonėms</t>
  </si>
  <si>
    <t>pervedant  lėšas karštą vandenį tiekiančioms įmonėms</t>
  </si>
  <si>
    <t>2.5.</t>
  </si>
  <si>
    <r>
      <t>Kredito, paimto daugiabučiam namui atnaujinti (modernizuoti), ir palūkanų apmokėjimas už asmenis, turinčius teisę į būsto šildymo išlaidų kompensaciją (3 = 3.1 + 3.2)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</si>
  <si>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>4.6.</t>
  </si>
  <si>
    <t>SAVIVALDYBĖS TERITORIJOJE GYVENANTIEMS ASMENIMS SUTEIKTOS PINIGINĖS SOCIALINĖS PARAMOS ATASKAITA</t>
  </si>
  <si>
    <t>Valiuta</t>
  </si>
  <si>
    <r>
      <t>papildomai skiriama socialinė pašalpa įsidarbinus</t>
    </r>
    <r>
      <rPr>
        <vertAlign val="superscript"/>
        <sz val="9"/>
        <rFont val="Times New Roman"/>
        <family val="1"/>
        <charset val="186"/>
      </rPr>
      <t>4</t>
    </r>
  </si>
  <si>
    <t>kompensuotos išlaidos už didesnį karšto ir geriamojo vandens kiekį</t>
  </si>
  <si>
    <r>
      <t>Iš viso (9 = 7 + 8)</t>
    </r>
    <r>
      <rPr>
        <vertAlign val="superscript"/>
        <sz val="9"/>
        <rFont val="Times New Roman"/>
        <family val="1"/>
        <charset val="186"/>
      </rPr>
      <t>1</t>
    </r>
  </si>
  <si>
    <t>4.7.</t>
  </si>
  <si>
    <t>4.8.</t>
  </si>
  <si>
    <t>4.9.</t>
  </si>
  <si>
    <t>4.10.</t>
  </si>
  <si>
    <r>
      <t>būsto šildymo išlaidų kompensacijos (kt. energijos ir kuro rūšims) (2.2 = 2.2.1 + 2.2.2)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</si>
  <si>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geriamojo vandens išlaidų kompensacijos (2.3 = 2.3.1 + 2.3.2)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</si>
  <si>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>Savivaldybių funkcijoms atlikti lėšų paskirstymo, pervedimo,</t>
  </si>
  <si>
    <t>naudojimo ir duomenų pateikimo tvarkos aprašo</t>
  </si>
  <si>
    <t>Parama užsienyje mirusių (žuvusių) Lietuvos Respublikos piliečių palaikams parvežti į Lietuvos Respubliką</t>
  </si>
  <si>
    <t>11.</t>
  </si>
  <si>
    <t>12.</t>
  </si>
  <si>
    <t>13.</t>
  </si>
  <si>
    <t>14.</t>
  </si>
  <si>
    <r>
      <t>Iš viso (12 = 10 + 11)</t>
    </r>
    <r>
      <rPr>
        <vertAlign val="superscript"/>
        <sz val="9"/>
        <rFont val="Times New Roman"/>
        <family val="1"/>
        <charset val="186"/>
      </rPr>
      <t>1</t>
    </r>
  </si>
  <si>
    <r>
      <t>Iš viso (13 = 9 + 12)</t>
    </r>
    <r>
      <rPr>
        <vertAlign val="superscript"/>
        <sz val="9"/>
        <rFont val="Times New Roman"/>
        <family val="1"/>
        <charset val="186"/>
      </rPr>
      <t>1</t>
    </r>
  </si>
  <si>
    <r>
      <t>Iš viso (14 = 6 + 13)</t>
    </r>
    <r>
      <rPr>
        <vertAlign val="superscript"/>
        <sz val="9"/>
        <rFont val="Times New Roman"/>
        <family val="1"/>
        <charset val="186"/>
      </rPr>
      <t>1</t>
    </r>
  </si>
  <si>
    <t>Laidojimo išlaidų kompensacija mirus nepriklausomybės gynėjui, pripažintam nedarbingu ar iš dalies darbingu (iki 2005 m. liepos 1 d. - invalidui) dėl 1991 m. sausio 11-13 d. ir po to vykdytos SSRS agresijos</t>
  </si>
  <si>
    <r>
      <t xml:space="preserve">2 </t>
    </r>
    <r>
      <rPr>
        <sz val="9"/>
        <rFont val="Times New Roman"/>
        <family val="1"/>
        <charset val="186"/>
      </rPr>
      <t>Vadovaujantis įstatymo 22 straipsnio 1 dalimi.</t>
    </r>
  </si>
  <si>
    <r>
      <t xml:space="preserve">3 </t>
    </r>
    <r>
      <rPr>
        <sz val="9"/>
        <rFont val="Times New Roman"/>
        <family val="1"/>
        <charset val="186"/>
      </rPr>
      <t>Vadovaujantis  įstatymo 10 straipsnio 2 dalimi.</t>
    </r>
  </si>
  <si>
    <r>
      <t xml:space="preserve">4 </t>
    </r>
    <r>
      <rPr>
        <sz val="9"/>
        <rFont val="Times New Roman"/>
        <family val="1"/>
        <charset val="186"/>
      </rPr>
      <t>Vadovaujantis įstatymo 10 straipsnio 1 dalimi.</t>
    </r>
  </si>
  <si>
    <r>
      <t xml:space="preserve">5 </t>
    </r>
    <r>
      <rPr>
        <sz val="9"/>
        <rFont val="Times New Roman"/>
        <family val="1"/>
        <charset val="186"/>
      </rPr>
      <t>Vadovaujantis  įstatymo 21 straipsnio 12 dalimi.</t>
    </r>
  </si>
  <si>
    <r>
      <rPr>
        <vertAlign val="superscript"/>
        <sz val="9"/>
        <rFont val="Times New Roman"/>
        <family val="1"/>
        <charset val="186"/>
      </rPr>
      <t xml:space="preserve">6 </t>
    </r>
    <r>
      <rPr>
        <sz val="9"/>
        <rFont val="Times New Roman"/>
        <family val="1"/>
        <charset val="186"/>
      </rPr>
      <t>Vadovaujantis  įstatymo 23 straipsnio 3 dalimi.</t>
    </r>
  </si>
  <si>
    <r>
      <rPr>
        <vertAlign val="superscript"/>
        <sz val="9"/>
        <rFont val="Times New Roman"/>
        <family val="1"/>
        <charset val="186"/>
      </rPr>
      <t xml:space="preserve">7 </t>
    </r>
    <r>
      <rPr>
        <sz val="9"/>
        <rFont val="Times New Roman"/>
        <family val="1"/>
        <charset val="186"/>
      </rPr>
      <t>Vadovaujantis  įstatymo 4 straipsnio 2 dalimi.</t>
    </r>
  </si>
  <si>
    <t>Išlaidos, eurais</t>
  </si>
  <si>
    <t>I. Piniginė socialinė parama nepasiturintiems gyventojams, teikiama vadovaujantis  Lietuvos Respublikos piniginės socialinės paramos nepasiturintiems gyventojams įstatymu (toliau − įstatymas)</t>
  </si>
  <si>
    <r>
      <t>Socialinė pašalpa (1 = 1.1 + 1.2 = 1.3 + 1.4 = 1.5 + 1.6)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</si>
  <si>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>1.4.1</t>
  </si>
  <si>
    <t>1.5.</t>
  </si>
  <si>
    <t>1.5.1.</t>
  </si>
  <si>
    <r>
      <t>socialinė pašalpa, skiriama į pajamas neįskaitant dalies darbinių pajamų</t>
    </r>
    <r>
      <rPr>
        <vertAlign val="superscript"/>
        <sz val="9"/>
        <rFont val="Times New Roman"/>
        <family val="1"/>
        <charset val="186"/>
      </rPr>
      <t>8</t>
    </r>
  </si>
  <si>
    <t>1.6.</t>
  </si>
  <si>
    <t>vyrai, iš jų:</t>
  </si>
  <si>
    <t>vaikai iki 18 metų</t>
  </si>
  <si>
    <t>moterys, iš jų:</t>
  </si>
  <si>
    <t>1.5.2.</t>
  </si>
  <si>
    <t>1.5.2.1.</t>
  </si>
  <si>
    <t>1.5.2.2.</t>
  </si>
  <si>
    <t>1.5.2.3.</t>
  </si>
  <si>
    <t>1.5.2.4.</t>
  </si>
  <si>
    <t>1.5.2.5.</t>
  </si>
  <si>
    <t>15 procentų</t>
  </si>
  <si>
    <t>20 procentų</t>
  </si>
  <si>
    <t>25 procentų</t>
  </si>
  <si>
    <t>30 procentų</t>
  </si>
  <si>
    <t>35 procentų</t>
  </si>
  <si>
    <r>
      <t>būsto šildymo išlaidų kompensacijos (šilumą tiekiant centralizuotai) (2.1 = 2.1.1 + 2.1.2)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</si>
  <si>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karšto vandens išlaidų kompensacijos (2.4 = 2.4.1 + 2.4.2)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</si>
  <si>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būsto šildymo išlaidų kompensacijos, sumažintos 50 procentų</t>
    </r>
    <r>
      <rPr>
        <vertAlign val="superscript"/>
        <sz val="9"/>
        <rFont val="Times New Roman"/>
        <family val="1"/>
        <charset val="186"/>
      </rPr>
      <t>5</t>
    </r>
  </si>
  <si>
    <t>2.6.</t>
  </si>
  <si>
    <t>2.6.1.</t>
  </si>
  <si>
    <t>2.6.2.</t>
  </si>
  <si>
    <t>2.6.3.</t>
  </si>
  <si>
    <t>2.6.4.</t>
  </si>
  <si>
    <t>2.6.5.</t>
  </si>
  <si>
    <r>
      <t>būsto šildymo išlaidų kompensacijos, skiriamos į pajamas neįskaitant dalies darbinių pajamų</t>
    </r>
    <r>
      <rPr>
        <vertAlign val="superscript"/>
        <sz val="9"/>
        <rFont val="Times New Roman"/>
        <family val="1"/>
        <charset val="186"/>
      </rPr>
      <t>8</t>
    </r>
    <r>
      <rPr>
        <sz val="9"/>
        <rFont val="Times New Roman"/>
        <family val="1"/>
        <charset val="186"/>
      </rPr>
      <t>:</t>
    </r>
  </si>
  <si>
    <r>
      <t>Savivaldybės tarybos sprendimu skirta socialinė pašalpa ir  kompensacijos (4 = 4.1 + 4.2 + 4.3 + 4.4 + 4.5 + 4.6 + 4.7 + 4.8 + 4.9 + 4.10)</t>
    </r>
    <r>
      <rPr>
        <vertAlign val="superscript"/>
        <sz val="9"/>
        <rFont val="Times New Roman"/>
        <family val="1"/>
        <charset val="186"/>
      </rPr>
      <t>6:</t>
    </r>
  </si>
  <si>
    <t>socialinė pašalpa, teikiama vadovaujantis įstatymo 23 straipsnio 3 dalies 1 punktu</t>
  </si>
  <si>
    <t>kompensacijos, teikiamos vadovaujantis įstatymo 23 straipsnio 3 dalies 2 punktu</t>
  </si>
  <si>
    <t>kompensacijos, teikiamos vadovaujantis įstatymo 23 straipsnio 3 dalies 3 punktu</t>
  </si>
  <si>
    <t>socialinė pašalpa ir kompensacijos, teikiamos vadovaujantis įstatymo 23 straipsnio 3 dalies 4 punktu</t>
  </si>
  <si>
    <t>socialinė pašalpa, teikiama vadovaujantis įstatymo 23 straipsnio 3 dalies 5 punktu</t>
  </si>
  <si>
    <t>socialinė pašalpa, teikiama vadovaujantis įstatymo 23 straipsnio 3 dalies 6 punktu</t>
  </si>
  <si>
    <t>kompensacijos, teikiamos vadovaujantis įstatymo 23 straipsnio 3 dalies 7 punktu</t>
  </si>
  <si>
    <t>kompensacijos, teikiamos vadovaujantis įstatymo 23 straipsnio 3 dalies 8 punktu</t>
  </si>
  <si>
    <t>socialinė pašalpa ir kompensacijos, teikiamos vadovaujantis įstatymo 23 straipsnio 3 dalies 9 punktu</t>
  </si>
  <si>
    <t>socialinė pašalpa ir kompensacijos, teikiamos vadovaujantis įstatymo 23 straipsnio 3 dalies 11 punktu</t>
  </si>
  <si>
    <r>
      <t>Socialinė parama, skirta iš savivaldybės biudžeto kitais įstatyme nenumatytais atvejais (5 = 5.1 + 5.2 + 5.3 + 5.4 + 5.5 + 5.6 + 5.7 + 5.8)</t>
    </r>
    <r>
      <rPr>
        <vertAlign val="superscript"/>
        <sz val="9"/>
        <rFont val="Times New Roman"/>
        <family val="1"/>
        <charset val="186"/>
      </rPr>
      <t>7</t>
    </r>
    <r>
      <rPr>
        <sz val="9"/>
        <rFont val="Times New Roman"/>
        <family val="1"/>
        <charset val="186"/>
      </rPr>
      <t>:</t>
    </r>
  </si>
  <si>
    <t>tikslinė pašalpa</t>
  </si>
  <si>
    <t>periodinė pašalpa</t>
  </si>
  <si>
    <t>sąlyginė pašalpa</t>
  </si>
  <si>
    <t xml:space="preserve">Išlaidos piniginei socialinei paramai administruoti (jeigu administravimo išlaidos patvirtintos savivaldybės tarybos nustatyta tvarka) </t>
  </si>
  <si>
    <t>5.6.</t>
  </si>
  <si>
    <t>5.7.</t>
  </si>
  <si>
    <t>5.8.</t>
  </si>
  <si>
    <r>
      <t xml:space="preserve">5 </t>
    </r>
    <r>
      <rPr>
        <vertAlign val="superscript"/>
        <sz val="9"/>
        <rFont val="Times New Roman"/>
        <family val="1"/>
        <charset val="186"/>
      </rPr>
      <t>1</t>
    </r>
  </si>
  <si>
    <r>
      <t>Iš viso (6 = 1 + 2 + 3 + 4 + 5 + 5</t>
    </r>
    <r>
      <rPr>
        <b/>
        <vertAlign val="superscript"/>
        <sz val="9"/>
        <rFont val="Times New Roman"/>
        <family val="1"/>
        <charset val="186"/>
      </rPr>
      <t>1</t>
    </r>
    <r>
      <rPr>
        <b/>
        <sz val="9"/>
        <rFont val="Times New Roman"/>
        <family val="1"/>
        <charset val="186"/>
      </rPr>
      <t>)</t>
    </r>
    <r>
      <rPr>
        <b/>
        <vertAlign val="superscript"/>
        <sz val="9"/>
        <rFont val="Times New Roman"/>
        <family val="1"/>
        <charset val="186"/>
      </rPr>
      <t>1</t>
    </r>
  </si>
  <si>
    <r>
      <t xml:space="preserve">1 </t>
    </r>
    <r>
      <rPr>
        <sz val="9"/>
        <rFont val="Times New Roman"/>
        <family val="1"/>
        <charset val="186"/>
      </rPr>
      <t>Duomenys sumuojami Savivaldybių funkcijoms atlikti skirtų lėšų paskirstymo, pervedimo, naudojimo ir duomenų pateikimo tvarkos aprašo, patvirtinto Lietuvos Respublikos socialinės apsaugos ir darbo ministro 2009 m. birželio 9 d. įsakymo Nr A1-381  „Dėl Savivaldybių funkcijoms atlikti skirtų lėšų paskirstymo, pervedimo, naudojimo ir duomenų pateikimo tvarkos aprašo patvirtinimo“,  14.5 papunktyje nustatyta tvarka.</t>
    </r>
  </si>
  <si>
    <r>
      <t xml:space="preserve">8 </t>
    </r>
    <r>
      <rPr>
        <sz val="9"/>
        <rFont val="Times New Roman"/>
        <family val="1"/>
        <charset val="186"/>
      </rPr>
      <t>Vadovaujantis įstatymo 17 straipsnio 2 dalimi</t>
    </r>
  </si>
  <si>
    <t xml:space="preserve">   II. Parama mirties atveju, teikiama vadovaujantis Lietuvos Respublikos paramos mirties atveju įstatymu</t>
  </si>
  <si>
    <t xml:space="preserve">   III. Parama nepriklausomybės gynėjams, nukentėjusiems nuo 1991 m. sausio 11-13 d. ir po to vykdytos SSRS agresijos, bei jų šeimoms, teikiama vadovaujantis Lietuvos Respublikos kompensacijų neprikausomybės gynėjams, nukentėjusiems nuo 1991 m. sausio 11-13 d. ir po to vykdytos SSRS agresijos, bei jų šeimoms įstatymu</t>
  </si>
  <si>
    <t>Livonijos g. 4, Joniškis</t>
  </si>
  <si>
    <t>IV</t>
  </si>
  <si>
    <t>Spalio mėn.</t>
  </si>
  <si>
    <t>Lapkričio mėn.</t>
  </si>
  <si>
    <t>Gruodžio mėn.</t>
  </si>
  <si>
    <t>Eur</t>
  </si>
  <si>
    <t>Administracijos direktorius</t>
  </si>
  <si>
    <t>Socialinės paramos ir sveikatos skyriaus vedėja</t>
  </si>
  <si>
    <t>Aivaras Rudnickas</t>
  </si>
  <si>
    <t>Laima Klemienė</t>
  </si>
  <si>
    <t>Rengėjas: Aistė Butautė, (8 426) 69154, aiste.butaute@joniskis.lt</t>
  </si>
  <si>
    <t>Joniškio rajono savivaldybės administracija, 288712070, Livonijos g. 4, Joniškis, 8 426 69154, savivaldybe@joniskis.lt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</si>
</sst>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11" x14ac:knownFonts="1">
    <font>
      <sz val="10"/>
      <name val="Arial"/>
      <charset val="186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name val="Times New Roman"/>
      <family val="1"/>
      <charset val="186"/>
    </font>
    <font>
      <vertAlign val="superscript"/>
      <sz val="9"/>
      <name val="Times New Roman"/>
      <family val="1"/>
      <charset val="186"/>
    </font>
    <font>
      <sz val="9"/>
      <name val="Arial"/>
      <family val="2"/>
      <charset val="186"/>
    </font>
    <font>
      <b/>
      <sz val="9"/>
      <name val="Times New Roman"/>
      <family val="1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vertAlign val="superscript"/>
      <sz val="9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Protection="1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0" xfId="0" applyProtection="1">
      <protection locked="0"/>
    </xf>
    <xf numFmtId="0" fontId="1" fillId="0" borderId="0" xfId="0" applyFont="1"/>
    <xf numFmtId="1" fontId="1" fillId="0" borderId="2" xfId="0" applyNumberFormat="1" applyFont="1" applyBorder="1" applyAlignment="1" applyProtection="1">
      <alignment horizontal="right" vertical="top"/>
      <protection locked="0"/>
    </xf>
    <xf numFmtId="1" fontId="3" fillId="0" borderId="2" xfId="0" applyNumberFormat="1" applyFont="1" applyBorder="1" applyAlignment="1" applyProtection="1">
      <alignment horizontal="right" vertical="top"/>
      <protection locked="0"/>
    </xf>
    <xf numFmtId="1" fontId="3" fillId="0" borderId="2" xfId="0" applyNumberFormat="1" applyFont="1" applyBorder="1" applyAlignment="1" applyProtection="1">
      <alignment horizontal="right" vertical="top" wrapText="1"/>
      <protection locked="0"/>
    </xf>
    <xf numFmtId="1" fontId="1" fillId="0" borderId="2" xfId="0" applyNumberFormat="1" applyFont="1" applyBorder="1" applyAlignment="1" applyProtection="1">
      <alignment horizontal="right" vertical="top" wrapText="1"/>
      <protection locked="0"/>
    </xf>
    <xf numFmtId="0" fontId="1" fillId="0" borderId="0" xfId="0" applyFont="1" applyAlignment="1">
      <alignment horizontal="left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5" xfId="0" applyFont="1" applyBorder="1" applyAlignment="1">
      <alignment vertical="top" wrapText="1"/>
    </xf>
    <xf numFmtId="164" fontId="0" fillId="0" borderId="0" xfId="0" applyNumberFormat="1"/>
    <xf numFmtId="0" fontId="1" fillId="0" borderId="0" xfId="0" applyFont="1" applyAlignment="1">
      <alignment horizontal="center"/>
    </xf>
    <xf numFmtId="0" fontId="6" fillId="0" borderId="0" xfId="0" applyFont="1" applyProtection="1"/>
    <xf numFmtId="0" fontId="6" fillId="0" borderId="0" xfId="0" applyFont="1" applyAlignment="1" applyProtection="1"/>
    <xf numFmtId="0" fontId="3" fillId="0" borderId="0" xfId="0" applyFont="1" applyProtection="1"/>
    <xf numFmtId="0" fontId="3" fillId="0" borderId="0" xfId="0" applyFont="1" applyAlignment="1" applyProtection="1">
      <alignment horizontal="left"/>
    </xf>
    <xf numFmtId="0" fontId="4" fillId="0" borderId="0" xfId="0" applyFont="1" applyProtection="1"/>
    <xf numFmtId="0" fontId="6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7" fillId="0" borderId="6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horizontal="left" vertical="top"/>
    </xf>
    <xf numFmtId="14" fontId="4" fillId="0" borderId="2" xfId="0" applyNumberFormat="1" applyFont="1" applyBorder="1" applyAlignment="1">
      <alignment horizontal="left" vertical="top" wrapText="1"/>
    </xf>
    <xf numFmtId="0" fontId="0" fillId="0" borderId="7" xfId="0" applyBorder="1" applyProtection="1"/>
    <xf numFmtId="0" fontId="0" fillId="0" borderId="7" xfId="0" applyBorder="1"/>
    <xf numFmtId="0" fontId="7" fillId="0" borderId="3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3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1" fontId="9" fillId="0" borderId="2" xfId="0" applyNumberFormat="1" applyFont="1" applyBorder="1" applyAlignment="1" applyProtection="1">
      <alignment horizontal="right" vertical="top"/>
      <protection locked="0"/>
    </xf>
    <xf numFmtId="0" fontId="4" fillId="0" borderId="6" xfId="0" applyFont="1" applyBorder="1" applyAlignment="1">
      <alignment vertical="top" wrapText="1"/>
    </xf>
    <xf numFmtId="0" fontId="2" fillId="0" borderId="4" xfId="0" applyFont="1" applyBorder="1" applyAlignment="1">
      <alignment wrapText="1"/>
    </xf>
    <xf numFmtId="0" fontId="4" fillId="0" borderId="2" xfId="0" applyFont="1" applyBorder="1" applyAlignment="1">
      <alignment horizontal="left"/>
    </xf>
    <xf numFmtId="1" fontId="1" fillId="0" borderId="2" xfId="0" applyNumberFormat="1" applyFont="1" applyBorder="1" applyAlignment="1" applyProtection="1">
      <alignment horizontal="center" vertical="top"/>
      <protection locked="0"/>
    </xf>
    <xf numFmtId="1" fontId="3" fillId="0" borderId="2" xfId="0" applyNumberFormat="1" applyFont="1" applyBorder="1" applyAlignment="1" applyProtection="1">
      <alignment horizontal="center" vertical="top"/>
      <protection locked="0"/>
    </xf>
    <xf numFmtId="0" fontId="5" fillId="2" borderId="0" xfId="0" applyFont="1" applyFill="1" applyAlignment="1">
      <alignment vertical="top"/>
    </xf>
    <xf numFmtId="3" fontId="0" fillId="0" borderId="0" xfId="0" applyNumberFormat="1"/>
    <xf numFmtId="0" fontId="5" fillId="2" borderId="8" xfId="0" applyFont="1" applyFill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9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center"/>
      <protection locked="0"/>
    </xf>
    <xf numFmtId="0" fontId="2" fillId="0" borderId="3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/>
      <protection locked="0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7"/>
  <sheetViews>
    <sheetView tabSelected="1" zoomScaleNormal="100" workbookViewId="0">
      <selection activeCell="A14" sqref="A14:N14"/>
    </sheetView>
  </sheetViews>
  <sheetFormatPr defaultColWidth="9.109375" defaultRowHeight="13.2" x14ac:dyDescent="0.25"/>
  <cols>
    <col min="1" max="1" width="6.33203125" style="1" customWidth="1"/>
    <col min="2" max="2" width="70.44140625" style="1" customWidth="1"/>
    <col min="3" max="3" width="9" style="1" customWidth="1"/>
    <col min="4" max="4" width="9.44140625" style="1" customWidth="1"/>
    <col min="5" max="5" width="10" style="1" customWidth="1"/>
    <col min="6" max="6" width="8" style="1" customWidth="1"/>
    <col min="7" max="7" width="9.44140625" style="1" customWidth="1"/>
    <col min="8" max="8" width="9.109375" style="1" bestFit="1"/>
    <col min="9" max="9" width="7.6640625" style="1" bestFit="1" customWidth="1"/>
    <col min="10" max="10" width="9.109375" style="1" customWidth="1"/>
    <col min="11" max="11" width="9.109375" style="1" bestFit="1"/>
    <col min="12" max="12" width="8.44140625" style="1" customWidth="1"/>
    <col min="13" max="13" width="10.6640625" style="1" customWidth="1"/>
    <col min="14" max="14" width="12.5546875" style="1" customWidth="1"/>
    <col min="15" max="16384" width="9.109375" style="1"/>
  </cols>
  <sheetData>
    <row r="1" spans="1:15" s="17" customFormat="1" ht="12" x14ac:dyDescent="0.25">
      <c r="A1" s="19"/>
      <c r="J1" s="21" t="s">
        <v>98</v>
      </c>
      <c r="K1" s="20"/>
    </row>
    <row r="2" spans="1:15" s="17" customFormat="1" ht="12" x14ac:dyDescent="0.25">
      <c r="A2" s="19"/>
      <c r="J2" s="21" t="s">
        <v>99</v>
      </c>
      <c r="K2" s="20"/>
    </row>
    <row r="3" spans="1:15" s="17" customFormat="1" ht="12" x14ac:dyDescent="0.25">
      <c r="A3" s="19"/>
      <c r="J3" s="21" t="s">
        <v>64</v>
      </c>
      <c r="K3" s="20"/>
    </row>
    <row r="4" spans="1:15" s="17" customFormat="1" ht="12" x14ac:dyDescent="0.25">
      <c r="A4" s="19"/>
      <c r="K4" s="20"/>
    </row>
    <row r="5" spans="1:15" s="17" customFormat="1" ht="12" x14ac:dyDescent="0.25">
      <c r="A5" s="19"/>
      <c r="K5" s="20"/>
    </row>
    <row r="6" spans="1:15" s="17" customFormat="1" ht="12" x14ac:dyDescent="0.25">
      <c r="A6" s="19"/>
      <c r="K6" s="20"/>
    </row>
    <row r="7" spans="1:15" s="17" customFormat="1" ht="12" x14ac:dyDescent="0.25">
      <c r="K7" s="21"/>
    </row>
    <row r="8" spans="1:15" s="17" customFormat="1" x14ac:dyDescent="0.25">
      <c r="A8" s="22"/>
      <c r="B8" s="65" t="str">
        <f>Parametrai!B7</f>
        <v>Joniškio rajono savivaldybės administracija, 288712070, Livonijos g. 4, Joniškis, 8 426 69154, savivaldybe@joniskis.lt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22"/>
    </row>
    <row r="9" spans="1:15" s="17" customFormat="1" ht="12" x14ac:dyDescent="0.25">
      <c r="A9" s="68" t="s">
        <v>36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</row>
    <row r="10" spans="1:15" s="17" customFormat="1" ht="12" x14ac:dyDescent="0.25">
      <c r="A10" s="26" t="s">
        <v>37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1:15" s="17" customFormat="1" ht="12" x14ac:dyDescent="0.25">
      <c r="A11" s="26" t="s">
        <v>38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1:15" s="17" customFormat="1" ht="11.4" x14ac:dyDescent="0.2"/>
    <row r="13" spans="1:15" s="17" customFormat="1" ht="11.4" x14ac:dyDescent="0.2">
      <c r="A13" s="70" t="str">
        <f>CONCATENATE(Parametrai!B11," METŲ ",Parametrai!B12," KETVIRČIO")</f>
        <v>2018 METŲ IV KETVIRČIO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</row>
    <row r="14" spans="1:15" s="17" customFormat="1" ht="11.4" x14ac:dyDescent="0.2">
      <c r="A14" s="69" t="s">
        <v>87</v>
      </c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</row>
    <row r="15" spans="1:15" s="17" customFormat="1" ht="12" x14ac:dyDescent="0.25">
      <c r="A15" s="23"/>
      <c r="B15" s="23"/>
      <c r="C15" s="23"/>
      <c r="D15" s="23"/>
      <c r="E15" s="66">
        <f>Parametrai!B16</f>
        <v>43480</v>
      </c>
      <c r="F15" s="66"/>
      <c r="G15" s="24" t="s">
        <v>18</v>
      </c>
      <c r="H15" s="23"/>
      <c r="I15" s="23"/>
      <c r="J15" s="23"/>
      <c r="K15" s="23"/>
      <c r="L15" s="23"/>
      <c r="M15" s="23"/>
      <c r="N15" s="23"/>
    </row>
    <row r="16" spans="1:15" s="17" customFormat="1" ht="11.4" x14ac:dyDescent="0.2"/>
    <row r="17" spans="1:14" x14ac:dyDescent="0.25">
      <c r="A17" s="57"/>
      <c r="B17" s="57" t="s">
        <v>0</v>
      </c>
      <c r="C17" s="60" t="str">
        <f>Parametrai!B13</f>
        <v>Spalio mėn.</v>
      </c>
      <c r="D17" s="61"/>
      <c r="E17" s="62"/>
      <c r="F17" s="60" t="str">
        <f>Parametrai!B14</f>
        <v>Lapkričio mėn.</v>
      </c>
      <c r="G17" s="61"/>
      <c r="H17" s="62"/>
      <c r="I17" s="60" t="str">
        <f>Parametrai!B15</f>
        <v>Gruodžio mėn.</v>
      </c>
      <c r="J17" s="61"/>
      <c r="K17" s="62"/>
      <c r="L17" s="67" t="s">
        <v>1</v>
      </c>
      <c r="M17" s="63"/>
      <c r="N17" s="64"/>
    </row>
    <row r="18" spans="1:14" ht="45.6" x14ac:dyDescent="0.25">
      <c r="A18" s="58"/>
      <c r="B18" s="59"/>
      <c r="C18" s="2" t="s">
        <v>2</v>
      </c>
      <c r="D18" s="2" t="s">
        <v>66</v>
      </c>
      <c r="E18" s="2" t="s">
        <v>115</v>
      </c>
      <c r="F18" s="2" t="s">
        <v>2</v>
      </c>
      <c r="G18" s="2" t="s">
        <v>66</v>
      </c>
      <c r="H18" s="2" t="s">
        <v>115</v>
      </c>
      <c r="I18" s="2" t="s">
        <v>2</v>
      </c>
      <c r="J18" s="2" t="s">
        <v>66</v>
      </c>
      <c r="K18" s="2" t="s">
        <v>115</v>
      </c>
      <c r="L18" s="2" t="s">
        <v>2</v>
      </c>
      <c r="M18" s="2" t="s">
        <v>66</v>
      </c>
      <c r="N18" s="2" t="s">
        <v>115</v>
      </c>
    </row>
    <row r="19" spans="1:14" ht="27" customHeight="1" x14ac:dyDescent="0.25">
      <c r="A19" s="12"/>
      <c r="B19" s="47"/>
      <c r="C19" s="63" t="s">
        <v>116</v>
      </c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4"/>
    </row>
    <row r="20" spans="1:14" ht="14.4" x14ac:dyDescent="0.25">
      <c r="A20" s="36" t="s">
        <v>39</v>
      </c>
      <c r="B20" s="33" t="s">
        <v>117</v>
      </c>
      <c r="C20" s="7">
        <v>1157</v>
      </c>
      <c r="D20" s="7">
        <v>618</v>
      </c>
      <c r="E20" s="7">
        <v>89476</v>
      </c>
      <c r="F20" s="7">
        <v>1131</v>
      </c>
      <c r="G20" s="7">
        <v>625</v>
      </c>
      <c r="H20" s="7">
        <v>87957</v>
      </c>
      <c r="I20" s="7">
        <v>1313</v>
      </c>
      <c r="J20" s="7">
        <v>710</v>
      </c>
      <c r="K20" s="7">
        <v>102976</v>
      </c>
      <c r="L20" s="7">
        <v>1500</v>
      </c>
      <c r="M20" s="7">
        <v>816</v>
      </c>
      <c r="N20" s="7">
        <f>+E20+H20+K20</f>
        <v>280409</v>
      </c>
    </row>
    <row r="21" spans="1:14" x14ac:dyDescent="0.25">
      <c r="A21" s="33" t="s">
        <v>3</v>
      </c>
      <c r="B21" s="33" t="s">
        <v>35</v>
      </c>
      <c r="C21" s="7">
        <v>1157</v>
      </c>
      <c r="D21" s="7">
        <v>618</v>
      </c>
      <c r="E21" s="7">
        <v>85668</v>
      </c>
      <c r="F21" s="7">
        <v>1131</v>
      </c>
      <c r="G21" s="7">
        <v>625</v>
      </c>
      <c r="H21" s="7">
        <v>82856</v>
      </c>
      <c r="I21" s="7">
        <v>1311</v>
      </c>
      <c r="J21" s="7">
        <v>708</v>
      </c>
      <c r="K21" s="7">
        <v>98273</v>
      </c>
      <c r="L21" s="7">
        <v>1500</v>
      </c>
      <c r="M21" s="7">
        <v>816</v>
      </c>
      <c r="N21" s="7">
        <f t="shared" ref="N21:N22" si="0">+E21+H21+K21</f>
        <v>266797</v>
      </c>
    </row>
    <row r="22" spans="1:14" ht="14.4" x14ac:dyDescent="0.25">
      <c r="A22" s="33" t="s">
        <v>4</v>
      </c>
      <c r="B22" s="33" t="s">
        <v>74</v>
      </c>
      <c r="C22" s="7">
        <v>78</v>
      </c>
      <c r="D22" s="7">
        <v>31</v>
      </c>
      <c r="E22" s="7">
        <v>3808</v>
      </c>
      <c r="F22" s="7">
        <v>108</v>
      </c>
      <c r="G22" s="7">
        <v>40</v>
      </c>
      <c r="H22" s="7">
        <v>5101</v>
      </c>
      <c r="I22" s="7">
        <v>107</v>
      </c>
      <c r="J22" s="7">
        <v>39</v>
      </c>
      <c r="K22" s="7">
        <v>4703</v>
      </c>
      <c r="L22" s="7">
        <v>121</v>
      </c>
      <c r="M22" s="7">
        <v>46</v>
      </c>
      <c r="N22" s="7">
        <f t="shared" si="0"/>
        <v>13612</v>
      </c>
    </row>
    <row r="23" spans="1:14" x14ac:dyDescent="0.25">
      <c r="A23" s="33" t="s">
        <v>67</v>
      </c>
      <c r="B23" s="33" t="s">
        <v>123</v>
      </c>
      <c r="C23" s="7">
        <v>595</v>
      </c>
      <c r="D23" s="49" t="s">
        <v>15</v>
      </c>
      <c r="E23" s="49" t="s">
        <v>15</v>
      </c>
      <c r="F23" s="7">
        <v>580</v>
      </c>
      <c r="G23" s="49" t="s">
        <v>15</v>
      </c>
      <c r="H23" s="49" t="s">
        <v>15</v>
      </c>
      <c r="I23" s="7">
        <v>688</v>
      </c>
      <c r="J23" s="49" t="s">
        <v>15</v>
      </c>
      <c r="K23" s="49" t="s">
        <v>15</v>
      </c>
      <c r="L23" s="7">
        <v>783</v>
      </c>
      <c r="M23" s="49" t="s">
        <v>15</v>
      </c>
      <c r="N23" s="49" t="s">
        <v>15</v>
      </c>
    </row>
    <row r="24" spans="1:14" x14ac:dyDescent="0.25">
      <c r="A24" s="33" t="s">
        <v>76</v>
      </c>
      <c r="B24" s="33" t="s">
        <v>124</v>
      </c>
      <c r="C24" s="7">
        <v>196</v>
      </c>
      <c r="D24" s="49" t="s">
        <v>15</v>
      </c>
      <c r="E24" s="49" t="s">
        <v>15</v>
      </c>
      <c r="F24" s="7">
        <v>181</v>
      </c>
      <c r="G24" s="49" t="s">
        <v>15</v>
      </c>
      <c r="H24" s="49" t="s">
        <v>15</v>
      </c>
      <c r="I24" s="7">
        <v>218</v>
      </c>
      <c r="J24" s="49" t="s">
        <v>15</v>
      </c>
      <c r="K24" s="49" t="s">
        <v>15</v>
      </c>
      <c r="L24" s="7">
        <v>254</v>
      </c>
      <c r="M24" s="49" t="s">
        <v>15</v>
      </c>
      <c r="N24" s="49" t="s">
        <v>15</v>
      </c>
    </row>
    <row r="25" spans="1:14" x14ac:dyDescent="0.25">
      <c r="A25" s="33" t="s">
        <v>68</v>
      </c>
      <c r="B25" s="33" t="s">
        <v>125</v>
      </c>
      <c r="C25" s="7">
        <v>562</v>
      </c>
      <c r="D25" s="49" t="s">
        <v>15</v>
      </c>
      <c r="E25" s="49" t="s">
        <v>15</v>
      </c>
      <c r="F25" s="7">
        <v>551</v>
      </c>
      <c r="G25" s="49" t="s">
        <v>15</v>
      </c>
      <c r="H25" s="49" t="s">
        <v>15</v>
      </c>
      <c r="I25" s="7">
        <v>625</v>
      </c>
      <c r="J25" s="49" t="s">
        <v>15</v>
      </c>
      <c r="K25" s="49" t="s">
        <v>15</v>
      </c>
      <c r="L25" s="7">
        <v>717</v>
      </c>
      <c r="M25" s="49" t="s">
        <v>15</v>
      </c>
      <c r="N25" s="49" t="s">
        <v>15</v>
      </c>
    </row>
    <row r="26" spans="1:14" x14ac:dyDescent="0.25">
      <c r="A26" s="33" t="s">
        <v>118</v>
      </c>
      <c r="B26" s="33" t="s">
        <v>124</v>
      </c>
      <c r="C26" s="7">
        <v>184</v>
      </c>
      <c r="D26" s="49" t="s">
        <v>15</v>
      </c>
      <c r="E26" s="49" t="s">
        <v>15</v>
      </c>
      <c r="F26" s="7">
        <v>169</v>
      </c>
      <c r="G26" s="49" t="s">
        <v>15</v>
      </c>
      <c r="H26" s="49" t="s">
        <v>15</v>
      </c>
      <c r="I26" s="7">
        <v>183</v>
      </c>
      <c r="J26" s="49" t="s">
        <v>15</v>
      </c>
      <c r="K26" s="49" t="s">
        <v>15</v>
      </c>
      <c r="L26" s="7">
        <v>222</v>
      </c>
      <c r="M26" s="49" t="s">
        <v>15</v>
      </c>
      <c r="N26" s="49" t="s">
        <v>15</v>
      </c>
    </row>
    <row r="27" spans="1:14" x14ac:dyDescent="0.25">
      <c r="A27" s="33" t="s">
        <v>119</v>
      </c>
      <c r="B27" s="33" t="s">
        <v>75</v>
      </c>
      <c r="C27" s="7">
        <v>1153</v>
      </c>
      <c r="D27" s="7">
        <v>617</v>
      </c>
      <c r="E27" s="7">
        <v>89306</v>
      </c>
      <c r="F27" s="7">
        <v>1127</v>
      </c>
      <c r="G27" s="7">
        <v>624</v>
      </c>
      <c r="H27" s="7">
        <v>87872</v>
      </c>
      <c r="I27" s="7">
        <v>1309</v>
      </c>
      <c r="J27" s="7">
        <v>709</v>
      </c>
      <c r="K27" s="7">
        <v>102763</v>
      </c>
      <c r="L27" s="7">
        <v>1496</v>
      </c>
      <c r="M27" s="7">
        <v>815</v>
      </c>
      <c r="N27" s="7">
        <f>+E27+H27+K27</f>
        <v>279941</v>
      </c>
    </row>
    <row r="28" spans="1:14" ht="14.4" x14ac:dyDescent="0.25">
      <c r="A28" s="33" t="s">
        <v>120</v>
      </c>
      <c r="B28" s="48" t="s">
        <v>77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f t="shared" ref="N28:N80" si="1">+E28+H28+K28</f>
        <v>0</v>
      </c>
    </row>
    <row r="29" spans="1:14" ht="14.4" x14ac:dyDescent="0.25">
      <c r="A29" s="33" t="s">
        <v>126</v>
      </c>
      <c r="B29" s="48" t="s">
        <v>121</v>
      </c>
      <c r="C29" s="7">
        <v>172</v>
      </c>
      <c r="D29" s="7">
        <v>38</v>
      </c>
      <c r="E29" s="7">
        <v>8349</v>
      </c>
      <c r="F29" s="7">
        <v>169</v>
      </c>
      <c r="G29" s="7">
        <v>37</v>
      </c>
      <c r="H29" s="7">
        <v>7799</v>
      </c>
      <c r="I29" s="7">
        <v>186</v>
      </c>
      <c r="J29" s="7">
        <v>42</v>
      </c>
      <c r="K29" s="7">
        <v>7073</v>
      </c>
      <c r="L29" s="7">
        <v>271</v>
      </c>
      <c r="M29" s="7">
        <v>62</v>
      </c>
      <c r="N29" s="7">
        <f t="shared" si="1"/>
        <v>23221</v>
      </c>
    </row>
    <row r="30" spans="1:14" x14ac:dyDescent="0.25">
      <c r="A30" s="33" t="s">
        <v>127</v>
      </c>
      <c r="B30" s="36" t="s">
        <v>132</v>
      </c>
      <c r="C30" s="7">
        <v>8</v>
      </c>
      <c r="D30" s="7">
        <v>4</v>
      </c>
      <c r="E30" s="7">
        <v>495</v>
      </c>
      <c r="F30" s="7">
        <v>6</v>
      </c>
      <c r="G30" s="7">
        <v>3</v>
      </c>
      <c r="H30" s="7">
        <v>317</v>
      </c>
      <c r="I30" s="7">
        <v>6</v>
      </c>
      <c r="J30" s="7">
        <v>3</v>
      </c>
      <c r="K30" s="7">
        <v>400</v>
      </c>
      <c r="L30" s="7">
        <v>8</v>
      </c>
      <c r="M30" s="7">
        <v>4</v>
      </c>
      <c r="N30" s="7">
        <f t="shared" si="1"/>
        <v>1212</v>
      </c>
    </row>
    <row r="31" spans="1:14" x14ac:dyDescent="0.25">
      <c r="A31" s="33" t="s">
        <v>128</v>
      </c>
      <c r="B31" s="36" t="s">
        <v>133</v>
      </c>
      <c r="C31" s="7">
        <v>46</v>
      </c>
      <c r="D31" s="7">
        <v>13</v>
      </c>
      <c r="E31" s="7">
        <v>1506</v>
      </c>
      <c r="F31" s="7">
        <v>43</v>
      </c>
      <c r="G31" s="7">
        <v>12</v>
      </c>
      <c r="H31" s="7">
        <v>1103</v>
      </c>
      <c r="I31" s="7">
        <v>64</v>
      </c>
      <c r="J31" s="7">
        <v>18</v>
      </c>
      <c r="K31" s="7">
        <v>1698</v>
      </c>
      <c r="L31" s="7">
        <v>83</v>
      </c>
      <c r="M31" s="7">
        <v>23</v>
      </c>
      <c r="N31" s="7">
        <f t="shared" si="1"/>
        <v>4307</v>
      </c>
    </row>
    <row r="32" spans="1:14" x14ac:dyDescent="0.25">
      <c r="A32" s="33" t="s">
        <v>129</v>
      </c>
      <c r="B32" s="36" t="s">
        <v>134</v>
      </c>
      <c r="C32" s="7">
        <v>105</v>
      </c>
      <c r="D32" s="7">
        <v>17</v>
      </c>
      <c r="E32" s="7">
        <v>5562</v>
      </c>
      <c r="F32" s="7">
        <v>102</v>
      </c>
      <c r="G32" s="7">
        <v>17</v>
      </c>
      <c r="H32" s="7">
        <v>5643</v>
      </c>
      <c r="I32" s="7">
        <v>102</v>
      </c>
      <c r="J32" s="7">
        <v>16</v>
      </c>
      <c r="K32" s="7">
        <v>4549</v>
      </c>
      <c r="L32" s="7">
        <v>149</v>
      </c>
      <c r="M32" s="7">
        <v>26</v>
      </c>
      <c r="N32" s="7">
        <f t="shared" si="1"/>
        <v>15754</v>
      </c>
    </row>
    <row r="33" spans="1:14" x14ac:dyDescent="0.25">
      <c r="A33" s="33" t="s">
        <v>130</v>
      </c>
      <c r="B33" s="36" t="s">
        <v>135</v>
      </c>
      <c r="C33" s="7">
        <v>5</v>
      </c>
      <c r="D33" s="7">
        <v>2</v>
      </c>
      <c r="E33" s="7">
        <v>187</v>
      </c>
      <c r="F33" s="7">
        <v>5</v>
      </c>
      <c r="G33" s="7">
        <v>2</v>
      </c>
      <c r="H33" s="7">
        <v>187</v>
      </c>
      <c r="I33" s="7">
        <v>10</v>
      </c>
      <c r="J33" s="7">
        <v>4</v>
      </c>
      <c r="K33" s="7">
        <v>273</v>
      </c>
      <c r="L33" s="7">
        <v>10</v>
      </c>
      <c r="M33" s="7">
        <v>4</v>
      </c>
      <c r="N33" s="7">
        <f t="shared" si="1"/>
        <v>647</v>
      </c>
    </row>
    <row r="34" spans="1:14" x14ac:dyDescent="0.25">
      <c r="A34" s="33" t="s">
        <v>131</v>
      </c>
      <c r="B34" s="36" t="s">
        <v>136</v>
      </c>
      <c r="C34" s="7">
        <v>8</v>
      </c>
      <c r="D34" s="7">
        <v>2</v>
      </c>
      <c r="E34" s="7">
        <v>599</v>
      </c>
      <c r="F34" s="7">
        <v>13</v>
      </c>
      <c r="G34" s="7">
        <v>3</v>
      </c>
      <c r="H34" s="7">
        <v>549</v>
      </c>
      <c r="I34" s="7">
        <v>8</v>
      </c>
      <c r="J34" s="7">
        <v>2</v>
      </c>
      <c r="K34" s="7">
        <v>153</v>
      </c>
      <c r="L34" s="7">
        <v>25</v>
      </c>
      <c r="M34" s="7">
        <v>6</v>
      </c>
      <c r="N34" s="7">
        <f t="shared" si="1"/>
        <v>1301</v>
      </c>
    </row>
    <row r="35" spans="1:14" ht="14.4" x14ac:dyDescent="0.25">
      <c r="A35" s="33" t="s">
        <v>122</v>
      </c>
      <c r="B35" s="33" t="s">
        <v>89</v>
      </c>
      <c r="C35" s="7">
        <v>4</v>
      </c>
      <c r="D35" s="7">
        <v>1</v>
      </c>
      <c r="E35" s="7">
        <v>170</v>
      </c>
      <c r="F35" s="7">
        <v>4</v>
      </c>
      <c r="G35" s="7">
        <v>1</v>
      </c>
      <c r="H35" s="7">
        <v>85</v>
      </c>
      <c r="I35" s="7">
        <v>7</v>
      </c>
      <c r="J35" s="7">
        <v>2</v>
      </c>
      <c r="K35" s="7">
        <v>213</v>
      </c>
      <c r="L35" s="7">
        <v>7</v>
      </c>
      <c r="M35" s="7">
        <v>2</v>
      </c>
      <c r="N35" s="7">
        <f t="shared" si="1"/>
        <v>468</v>
      </c>
    </row>
    <row r="36" spans="1:14" ht="15.75" customHeight="1" x14ac:dyDescent="0.25">
      <c r="A36" s="33" t="s">
        <v>40</v>
      </c>
      <c r="B36" s="33" t="s">
        <v>78</v>
      </c>
      <c r="C36" s="7">
        <v>573</v>
      </c>
      <c r="D36" s="7">
        <v>411</v>
      </c>
      <c r="E36" s="7">
        <v>5698</v>
      </c>
      <c r="F36" s="7">
        <v>1614</v>
      </c>
      <c r="G36" s="7">
        <v>1063</v>
      </c>
      <c r="H36" s="7">
        <v>103513</v>
      </c>
      <c r="I36" s="7">
        <v>1349</v>
      </c>
      <c r="J36" s="7">
        <v>879</v>
      </c>
      <c r="K36" s="7">
        <v>71003</v>
      </c>
      <c r="L36" s="7">
        <v>2135</v>
      </c>
      <c r="M36" s="7">
        <v>1361</v>
      </c>
      <c r="N36" s="7">
        <f t="shared" si="1"/>
        <v>180214</v>
      </c>
    </row>
    <row r="37" spans="1:14" ht="16.5" customHeight="1" x14ac:dyDescent="0.25">
      <c r="A37" s="33" t="s">
        <v>5</v>
      </c>
      <c r="B37" s="33" t="s">
        <v>137</v>
      </c>
      <c r="C37" s="7">
        <v>420</v>
      </c>
      <c r="D37" s="7">
        <v>297</v>
      </c>
      <c r="E37" s="7">
        <v>3584</v>
      </c>
      <c r="F37" s="7">
        <v>750</v>
      </c>
      <c r="G37" s="7">
        <v>526</v>
      </c>
      <c r="H37" s="7">
        <v>14713</v>
      </c>
      <c r="I37" s="7">
        <v>860</v>
      </c>
      <c r="J37" s="7">
        <v>602</v>
      </c>
      <c r="K37" s="7">
        <v>24915</v>
      </c>
      <c r="L37" s="7">
        <v>906</v>
      </c>
      <c r="M37" s="7">
        <v>622</v>
      </c>
      <c r="N37" s="7">
        <f t="shared" si="1"/>
        <v>43212</v>
      </c>
    </row>
    <row r="38" spans="1:14" ht="15" customHeight="1" x14ac:dyDescent="0.25">
      <c r="A38" s="33" t="s">
        <v>6</v>
      </c>
      <c r="B38" s="33" t="s">
        <v>79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f t="shared" si="1"/>
        <v>0</v>
      </c>
    </row>
    <row r="39" spans="1:14" x14ac:dyDescent="0.25">
      <c r="A39" s="33" t="s">
        <v>7</v>
      </c>
      <c r="B39" s="33" t="s">
        <v>80</v>
      </c>
      <c r="C39" s="7">
        <v>420</v>
      </c>
      <c r="D39" s="7">
        <v>297</v>
      </c>
      <c r="E39" s="7">
        <v>3584</v>
      </c>
      <c r="F39" s="7">
        <v>750</v>
      </c>
      <c r="G39" s="7">
        <v>526</v>
      </c>
      <c r="H39" s="7">
        <v>14713</v>
      </c>
      <c r="I39" s="7">
        <v>860</v>
      </c>
      <c r="J39" s="7">
        <v>602</v>
      </c>
      <c r="K39" s="7">
        <v>24915</v>
      </c>
      <c r="L39" s="7">
        <v>906</v>
      </c>
      <c r="M39" s="7">
        <v>622</v>
      </c>
      <c r="N39" s="7">
        <f t="shared" si="1"/>
        <v>43212</v>
      </c>
    </row>
    <row r="40" spans="1:14" ht="14.4" x14ac:dyDescent="0.25">
      <c r="A40" s="33" t="s">
        <v>8</v>
      </c>
      <c r="B40" s="33" t="s">
        <v>96</v>
      </c>
      <c r="C40" s="7">
        <v>2</v>
      </c>
      <c r="D40" s="7">
        <v>1</v>
      </c>
      <c r="E40" s="7">
        <v>83</v>
      </c>
      <c r="F40" s="7">
        <v>784</v>
      </c>
      <c r="G40" s="7">
        <v>480</v>
      </c>
      <c r="H40" s="7">
        <v>86407</v>
      </c>
      <c r="I40" s="7">
        <v>438</v>
      </c>
      <c r="J40" s="7">
        <v>245</v>
      </c>
      <c r="K40" s="7">
        <v>43441</v>
      </c>
      <c r="L40" s="7">
        <v>1187</v>
      </c>
      <c r="M40" s="7">
        <v>710</v>
      </c>
      <c r="N40" s="7">
        <f t="shared" si="1"/>
        <v>129931</v>
      </c>
    </row>
    <row r="41" spans="1:14" x14ac:dyDescent="0.25">
      <c r="A41" s="33" t="s">
        <v>41</v>
      </c>
      <c r="B41" s="33" t="s">
        <v>79</v>
      </c>
      <c r="C41" s="7">
        <v>2</v>
      </c>
      <c r="D41" s="7">
        <v>1</v>
      </c>
      <c r="E41" s="7">
        <v>83</v>
      </c>
      <c r="F41" s="7">
        <v>784</v>
      </c>
      <c r="G41" s="7">
        <v>480</v>
      </c>
      <c r="H41" s="7">
        <v>86407</v>
      </c>
      <c r="I41" s="7">
        <v>438</v>
      </c>
      <c r="J41" s="7">
        <v>245</v>
      </c>
      <c r="K41" s="7">
        <v>43441</v>
      </c>
      <c r="L41" s="7">
        <v>1187</v>
      </c>
      <c r="M41" s="7">
        <v>710</v>
      </c>
      <c r="N41" s="7">
        <f t="shared" si="1"/>
        <v>129931</v>
      </c>
    </row>
    <row r="42" spans="1:14" x14ac:dyDescent="0.25">
      <c r="A42" s="33" t="s">
        <v>42</v>
      </c>
      <c r="B42" s="33" t="s">
        <v>81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f t="shared" si="1"/>
        <v>0</v>
      </c>
    </row>
    <row r="43" spans="1:14" ht="15.75" customHeight="1" x14ac:dyDescent="0.25">
      <c r="A43" s="33" t="s">
        <v>9</v>
      </c>
      <c r="B43" s="33" t="s">
        <v>97</v>
      </c>
      <c r="C43" s="7">
        <v>337</v>
      </c>
      <c r="D43" s="7">
        <v>232</v>
      </c>
      <c r="E43" s="7">
        <v>752</v>
      </c>
      <c r="F43" s="7">
        <v>393</v>
      </c>
      <c r="G43" s="7">
        <v>262</v>
      </c>
      <c r="H43" s="7">
        <v>924</v>
      </c>
      <c r="I43" s="7">
        <v>414</v>
      </c>
      <c r="J43" s="7">
        <v>270</v>
      </c>
      <c r="K43" s="7">
        <v>894</v>
      </c>
      <c r="L43" s="7">
        <v>571</v>
      </c>
      <c r="M43" s="7">
        <v>375</v>
      </c>
      <c r="N43" s="7">
        <f t="shared" si="1"/>
        <v>2570</v>
      </c>
    </row>
    <row r="44" spans="1:14" ht="12.75" customHeight="1" x14ac:dyDescent="0.25">
      <c r="A44" s="33" t="s">
        <v>43</v>
      </c>
      <c r="B44" s="33" t="s">
        <v>79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f t="shared" si="1"/>
        <v>0</v>
      </c>
    </row>
    <row r="45" spans="1:14" x14ac:dyDescent="0.25">
      <c r="A45" s="33" t="s">
        <v>44</v>
      </c>
      <c r="B45" s="33" t="s">
        <v>82</v>
      </c>
      <c r="C45" s="7">
        <v>337</v>
      </c>
      <c r="D45" s="7">
        <v>232</v>
      </c>
      <c r="E45" s="7">
        <v>752</v>
      </c>
      <c r="F45" s="7">
        <v>393</v>
      </c>
      <c r="G45" s="7">
        <v>262</v>
      </c>
      <c r="H45" s="7">
        <v>924</v>
      </c>
      <c r="I45" s="7">
        <v>414</v>
      </c>
      <c r="J45" s="7">
        <v>270</v>
      </c>
      <c r="K45" s="7">
        <v>894</v>
      </c>
      <c r="L45" s="7">
        <v>571</v>
      </c>
      <c r="M45" s="7">
        <v>375</v>
      </c>
      <c r="N45" s="7">
        <f t="shared" si="1"/>
        <v>2570</v>
      </c>
    </row>
    <row r="46" spans="1:14" ht="15" customHeight="1" x14ac:dyDescent="0.25">
      <c r="A46" s="33" t="s">
        <v>10</v>
      </c>
      <c r="B46" s="33" t="s">
        <v>138</v>
      </c>
      <c r="C46" s="7">
        <v>280</v>
      </c>
      <c r="D46" s="7">
        <v>221</v>
      </c>
      <c r="E46" s="7">
        <v>1279</v>
      </c>
      <c r="F46" s="7">
        <v>317</v>
      </c>
      <c r="G46" s="7">
        <v>249</v>
      </c>
      <c r="H46" s="7">
        <v>1469</v>
      </c>
      <c r="I46" s="7">
        <v>348</v>
      </c>
      <c r="J46" s="7">
        <v>269</v>
      </c>
      <c r="K46" s="7">
        <v>1753</v>
      </c>
      <c r="L46" s="7">
        <v>489</v>
      </c>
      <c r="M46" s="7">
        <v>372</v>
      </c>
      <c r="N46" s="7">
        <f t="shared" si="1"/>
        <v>4501</v>
      </c>
    </row>
    <row r="47" spans="1:14" x14ac:dyDescent="0.25">
      <c r="A47" s="33" t="s">
        <v>11</v>
      </c>
      <c r="B47" s="33" t="s">
        <v>79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f t="shared" si="1"/>
        <v>0</v>
      </c>
    </row>
    <row r="48" spans="1:14" ht="15" customHeight="1" x14ac:dyDescent="0.25">
      <c r="A48" s="33" t="s">
        <v>12</v>
      </c>
      <c r="B48" s="33" t="s">
        <v>83</v>
      </c>
      <c r="C48" s="7">
        <v>280</v>
      </c>
      <c r="D48" s="7">
        <v>221</v>
      </c>
      <c r="E48" s="7">
        <v>1279</v>
      </c>
      <c r="F48" s="7">
        <v>317</v>
      </c>
      <c r="G48" s="7">
        <v>249</v>
      </c>
      <c r="H48" s="7">
        <v>1469</v>
      </c>
      <c r="I48" s="7">
        <v>348</v>
      </c>
      <c r="J48" s="7">
        <v>269</v>
      </c>
      <c r="K48" s="7">
        <v>1753</v>
      </c>
      <c r="L48" s="7">
        <v>489</v>
      </c>
      <c r="M48" s="7">
        <v>372</v>
      </c>
      <c r="N48" s="7">
        <f t="shared" si="1"/>
        <v>4501</v>
      </c>
    </row>
    <row r="49" spans="1:14" ht="15" customHeight="1" x14ac:dyDescent="0.25">
      <c r="A49" s="33" t="s">
        <v>84</v>
      </c>
      <c r="B49" s="33" t="s">
        <v>139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f t="shared" si="1"/>
        <v>0</v>
      </c>
    </row>
    <row r="50" spans="1:14" ht="15" customHeight="1" x14ac:dyDescent="0.25">
      <c r="A50" s="33" t="s">
        <v>140</v>
      </c>
      <c r="B50" s="33" t="s">
        <v>146</v>
      </c>
      <c r="C50" s="7">
        <v>58</v>
      </c>
      <c r="D50" s="7">
        <v>27</v>
      </c>
      <c r="E50" s="7">
        <v>324</v>
      </c>
      <c r="F50" s="7">
        <v>184</v>
      </c>
      <c r="G50" s="7">
        <v>79</v>
      </c>
      <c r="H50" s="7">
        <v>2643</v>
      </c>
      <c r="I50" s="7">
        <v>243</v>
      </c>
      <c r="J50" s="7">
        <v>108</v>
      </c>
      <c r="K50" s="7">
        <v>5963</v>
      </c>
      <c r="L50" s="7">
        <v>305</v>
      </c>
      <c r="M50" s="7">
        <v>131</v>
      </c>
      <c r="N50" s="7">
        <f t="shared" si="1"/>
        <v>8930</v>
      </c>
    </row>
    <row r="51" spans="1:14" ht="15" customHeight="1" x14ac:dyDescent="0.25">
      <c r="A51" s="33" t="s">
        <v>141</v>
      </c>
      <c r="B51" s="33" t="s">
        <v>132</v>
      </c>
      <c r="C51" s="7">
        <v>12</v>
      </c>
      <c r="D51" s="7">
        <v>10</v>
      </c>
      <c r="E51" s="7">
        <v>70</v>
      </c>
      <c r="F51" s="7">
        <v>53</v>
      </c>
      <c r="G51" s="7">
        <v>37</v>
      </c>
      <c r="H51" s="7">
        <v>986</v>
      </c>
      <c r="I51" s="7">
        <v>67</v>
      </c>
      <c r="J51" s="7">
        <v>52</v>
      </c>
      <c r="K51" s="7">
        <v>2226</v>
      </c>
      <c r="L51" s="7">
        <v>89</v>
      </c>
      <c r="M51" s="7">
        <v>64</v>
      </c>
      <c r="N51" s="7">
        <f t="shared" si="1"/>
        <v>3282</v>
      </c>
    </row>
    <row r="52" spans="1:14" ht="15" customHeight="1" x14ac:dyDescent="0.25">
      <c r="A52" s="33" t="s">
        <v>142</v>
      </c>
      <c r="B52" s="33" t="s">
        <v>133</v>
      </c>
      <c r="C52" s="7">
        <v>23</v>
      </c>
      <c r="D52" s="7">
        <v>8</v>
      </c>
      <c r="E52" s="7">
        <v>99</v>
      </c>
      <c r="F52" s="7">
        <v>55</v>
      </c>
      <c r="G52" s="7">
        <v>19</v>
      </c>
      <c r="H52" s="7">
        <v>726</v>
      </c>
      <c r="I52" s="7">
        <v>72</v>
      </c>
      <c r="J52" s="7">
        <v>25</v>
      </c>
      <c r="K52" s="7">
        <v>1740</v>
      </c>
      <c r="L52" s="7">
        <v>91</v>
      </c>
      <c r="M52" s="7">
        <v>31</v>
      </c>
      <c r="N52" s="7">
        <f t="shared" si="1"/>
        <v>2565</v>
      </c>
    </row>
    <row r="53" spans="1:14" ht="15" customHeight="1" x14ac:dyDescent="0.25">
      <c r="A53" s="33" t="s">
        <v>143</v>
      </c>
      <c r="B53" s="33" t="s">
        <v>134</v>
      </c>
      <c r="C53" s="7">
        <v>0</v>
      </c>
      <c r="D53" s="7">
        <v>0</v>
      </c>
      <c r="E53" s="7">
        <v>0</v>
      </c>
      <c r="F53" s="7">
        <v>29</v>
      </c>
      <c r="G53" s="7">
        <v>5</v>
      </c>
      <c r="H53" s="7">
        <v>333</v>
      </c>
      <c r="I53" s="7">
        <v>42</v>
      </c>
      <c r="J53" s="7">
        <v>8</v>
      </c>
      <c r="K53" s="7">
        <v>750</v>
      </c>
      <c r="L53" s="7">
        <v>54</v>
      </c>
      <c r="M53" s="7">
        <v>10</v>
      </c>
      <c r="N53" s="7">
        <f t="shared" si="1"/>
        <v>1083</v>
      </c>
    </row>
    <row r="54" spans="1:14" ht="15" customHeight="1" x14ac:dyDescent="0.25">
      <c r="A54" s="33" t="s">
        <v>144</v>
      </c>
      <c r="B54" s="33" t="s">
        <v>135</v>
      </c>
      <c r="C54" s="7">
        <v>23</v>
      </c>
      <c r="D54" s="7">
        <v>9</v>
      </c>
      <c r="E54" s="7">
        <v>155</v>
      </c>
      <c r="F54" s="7">
        <v>43</v>
      </c>
      <c r="G54" s="7">
        <v>17</v>
      </c>
      <c r="H54" s="7">
        <v>538</v>
      </c>
      <c r="I54" s="7">
        <v>58</v>
      </c>
      <c r="J54" s="7">
        <v>23</v>
      </c>
      <c r="K54" s="7">
        <v>1195</v>
      </c>
      <c r="L54" s="7">
        <v>67</v>
      </c>
      <c r="M54" s="7">
        <v>27</v>
      </c>
      <c r="N54" s="7">
        <f t="shared" si="1"/>
        <v>1888</v>
      </c>
    </row>
    <row r="55" spans="1:14" ht="15" customHeight="1" x14ac:dyDescent="0.25">
      <c r="A55" s="33" t="s">
        <v>145</v>
      </c>
      <c r="B55" s="33" t="s">
        <v>136</v>
      </c>
      <c r="C55" s="7">
        <v>0</v>
      </c>
      <c r="D55" s="7">
        <v>0</v>
      </c>
      <c r="E55" s="7">
        <v>0</v>
      </c>
      <c r="F55" s="7">
        <v>4</v>
      </c>
      <c r="G55" s="7">
        <v>1</v>
      </c>
      <c r="H55" s="7">
        <v>59</v>
      </c>
      <c r="I55" s="7">
        <v>4</v>
      </c>
      <c r="J55" s="7">
        <v>1</v>
      </c>
      <c r="K55" s="7">
        <v>53</v>
      </c>
      <c r="L55" s="7">
        <v>4</v>
      </c>
      <c r="M55" s="7">
        <v>1</v>
      </c>
      <c r="N55" s="7">
        <f t="shared" si="1"/>
        <v>112</v>
      </c>
    </row>
    <row r="56" spans="1:14" ht="26.4" x14ac:dyDescent="0.25">
      <c r="A56" s="33" t="s">
        <v>45</v>
      </c>
      <c r="B56" s="33" t="s">
        <v>85</v>
      </c>
      <c r="C56" s="7">
        <v>316</v>
      </c>
      <c r="D56" s="7">
        <v>239</v>
      </c>
      <c r="E56" s="7">
        <v>8046</v>
      </c>
      <c r="F56" s="7">
        <v>317</v>
      </c>
      <c r="G56" s="7">
        <v>241</v>
      </c>
      <c r="H56" s="7">
        <v>8246</v>
      </c>
      <c r="I56" s="7">
        <v>342</v>
      </c>
      <c r="J56" s="7">
        <v>259</v>
      </c>
      <c r="K56" s="7">
        <v>8813</v>
      </c>
      <c r="L56" s="7">
        <v>359</v>
      </c>
      <c r="M56" s="7">
        <v>272</v>
      </c>
      <c r="N56" s="7">
        <f t="shared" si="1"/>
        <v>25105</v>
      </c>
    </row>
    <row r="57" spans="1:14" ht="15" customHeight="1" x14ac:dyDescent="0.25">
      <c r="A57" s="33" t="s">
        <v>13</v>
      </c>
      <c r="B57" s="33" t="s">
        <v>58</v>
      </c>
      <c r="C57" s="7">
        <v>316</v>
      </c>
      <c r="D57" s="7">
        <v>239</v>
      </c>
      <c r="E57" s="7">
        <v>5191</v>
      </c>
      <c r="F57" s="7">
        <v>317</v>
      </c>
      <c r="G57" s="7">
        <v>241</v>
      </c>
      <c r="H57" s="7">
        <v>5266</v>
      </c>
      <c r="I57" s="7">
        <v>342</v>
      </c>
      <c r="J57" s="7">
        <v>259</v>
      </c>
      <c r="K57" s="7">
        <v>5761</v>
      </c>
      <c r="L57" s="7">
        <v>359</v>
      </c>
      <c r="M57" s="7">
        <v>272</v>
      </c>
      <c r="N57" s="7">
        <f t="shared" si="1"/>
        <v>16218</v>
      </c>
    </row>
    <row r="58" spans="1:14" ht="15" customHeight="1" x14ac:dyDescent="0.25">
      <c r="A58" s="33" t="s">
        <v>16</v>
      </c>
      <c r="B58" s="33" t="s">
        <v>59</v>
      </c>
      <c r="C58" s="7">
        <v>316</v>
      </c>
      <c r="D58" s="7">
        <v>239</v>
      </c>
      <c r="E58" s="7">
        <v>2855</v>
      </c>
      <c r="F58" s="7">
        <v>317</v>
      </c>
      <c r="G58" s="7">
        <v>241</v>
      </c>
      <c r="H58" s="7">
        <v>2980</v>
      </c>
      <c r="I58" s="7">
        <v>342</v>
      </c>
      <c r="J58" s="7">
        <v>259</v>
      </c>
      <c r="K58" s="7">
        <v>3052</v>
      </c>
      <c r="L58" s="7">
        <v>359</v>
      </c>
      <c r="M58" s="7">
        <v>272</v>
      </c>
      <c r="N58" s="7">
        <f t="shared" si="1"/>
        <v>8887</v>
      </c>
    </row>
    <row r="59" spans="1:14" ht="26.4" x14ac:dyDescent="0.25">
      <c r="A59" s="33" t="s">
        <v>46</v>
      </c>
      <c r="B59" s="33" t="s">
        <v>147</v>
      </c>
      <c r="C59" s="7">
        <v>71</v>
      </c>
      <c r="D59" s="7">
        <v>35</v>
      </c>
      <c r="E59" s="7">
        <v>4934</v>
      </c>
      <c r="F59" s="7">
        <v>150</v>
      </c>
      <c r="G59" s="7">
        <v>69</v>
      </c>
      <c r="H59" s="7">
        <v>13683</v>
      </c>
      <c r="I59" s="7">
        <v>161</v>
      </c>
      <c r="J59" s="7">
        <v>72</v>
      </c>
      <c r="K59" s="7">
        <v>13176</v>
      </c>
      <c r="L59" s="7">
        <v>226</v>
      </c>
      <c r="M59" s="7">
        <v>111</v>
      </c>
      <c r="N59" s="7">
        <f t="shared" si="1"/>
        <v>31793</v>
      </c>
    </row>
    <row r="60" spans="1:14" ht="15" customHeight="1" x14ac:dyDescent="0.25">
      <c r="A60" s="37" t="s">
        <v>47</v>
      </c>
      <c r="B60" s="33" t="s">
        <v>148</v>
      </c>
      <c r="C60" s="7">
        <v>11</v>
      </c>
      <c r="D60" s="7">
        <v>8</v>
      </c>
      <c r="E60" s="7">
        <v>1004</v>
      </c>
      <c r="F60" s="7">
        <v>17</v>
      </c>
      <c r="G60" s="7">
        <v>9</v>
      </c>
      <c r="H60" s="7">
        <v>1099</v>
      </c>
      <c r="I60" s="7">
        <v>30</v>
      </c>
      <c r="J60" s="7">
        <v>12</v>
      </c>
      <c r="K60" s="7">
        <v>2046</v>
      </c>
      <c r="L60" s="7">
        <v>35</v>
      </c>
      <c r="M60" s="7">
        <v>14</v>
      </c>
      <c r="N60" s="7">
        <f t="shared" si="1"/>
        <v>4149</v>
      </c>
    </row>
    <row r="61" spans="1:14" x14ac:dyDescent="0.25">
      <c r="A61" s="33" t="s">
        <v>48</v>
      </c>
      <c r="B61" s="33" t="s">
        <v>149</v>
      </c>
      <c r="C61" s="7">
        <v>3</v>
      </c>
      <c r="D61" s="7">
        <v>3</v>
      </c>
      <c r="E61" s="7">
        <v>12</v>
      </c>
      <c r="F61" s="7">
        <v>31</v>
      </c>
      <c r="G61" s="7">
        <v>27</v>
      </c>
      <c r="H61" s="7">
        <v>5480</v>
      </c>
      <c r="I61" s="7">
        <v>43</v>
      </c>
      <c r="J61" s="7">
        <v>23</v>
      </c>
      <c r="K61" s="7">
        <v>3516</v>
      </c>
      <c r="L61" s="7">
        <v>70</v>
      </c>
      <c r="M61" s="7">
        <v>46</v>
      </c>
      <c r="N61" s="7">
        <f t="shared" si="1"/>
        <v>9008</v>
      </c>
    </row>
    <row r="62" spans="1:14" x14ac:dyDescent="0.25">
      <c r="A62" s="33" t="s">
        <v>49</v>
      </c>
      <c r="B62" s="33" t="s">
        <v>150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f t="shared" si="1"/>
        <v>0</v>
      </c>
    </row>
    <row r="63" spans="1:14" x14ac:dyDescent="0.25">
      <c r="A63" s="33" t="s">
        <v>50</v>
      </c>
      <c r="B63" s="33" t="s">
        <v>151</v>
      </c>
      <c r="C63" s="7">
        <v>20</v>
      </c>
      <c r="D63" s="7">
        <v>7</v>
      </c>
      <c r="E63" s="7">
        <v>1409</v>
      </c>
      <c r="F63" s="7">
        <v>40</v>
      </c>
      <c r="G63" s="7">
        <v>13</v>
      </c>
      <c r="H63" s="7">
        <v>2626</v>
      </c>
      <c r="I63" s="7">
        <v>45</v>
      </c>
      <c r="J63" s="7">
        <v>15</v>
      </c>
      <c r="K63" s="7">
        <v>3051</v>
      </c>
      <c r="L63" s="7">
        <v>53</v>
      </c>
      <c r="M63" s="7">
        <v>19</v>
      </c>
      <c r="N63" s="7">
        <f t="shared" si="1"/>
        <v>7086</v>
      </c>
    </row>
    <row r="64" spans="1:14" ht="16.5" customHeight="1" x14ac:dyDescent="0.25">
      <c r="A64" s="33" t="s">
        <v>65</v>
      </c>
      <c r="B64" s="33" t="s">
        <v>152</v>
      </c>
      <c r="C64" s="7">
        <v>7</v>
      </c>
      <c r="D64" s="7">
        <v>3</v>
      </c>
      <c r="E64" s="7">
        <v>246</v>
      </c>
      <c r="F64" s="7">
        <v>14</v>
      </c>
      <c r="G64" s="7">
        <v>5</v>
      </c>
      <c r="H64" s="7">
        <v>921</v>
      </c>
      <c r="I64" s="7">
        <v>7</v>
      </c>
      <c r="J64" s="7">
        <v>3</v>
      </c>
      <c r="K64" s="7">
        <v>504</v>
      </c>
      <c r="L64" s="7">
        <v>14</v>
      </c>
      <c r="M64" s="7">
        <v>6</v>
      </c>
      <c r="N64" s="7">
        <f t="shared" si="1"/>
        <v>1671</v>
      </c>
    </row>
    <row r="65" spans="1:14" x14ac:dyDescent="0.25">
      <c r="A65" s="33" t="s">
        <v>86</v>
      </c>
      <c r="B65" s="33" t="s">
        <v>153</v>
      </c>
      <c r="C65" s="8">
        <v>11</v>
      </c>
      <c r="D65" s="8">
        <v>4</v>
      </c>
      <c r="E65" s="8">
        <v>183</v>
      </c>
      <c r="F65" s="8">
        <v>16</v>
      </c>
      <c r="G65" s="8">
        <v>5</v>
      </c>
      <c r="H65" s="8">
        <v>268</v>
      </c>
      <c r="I65" s="8">
        <v>11</v>
      </c>
      <c r="J65" s="8">
        <v>4</v>
      </c>
      <c r="K65" s="8">
        <v>183</v>
      </c>
      <c r="L65" s="7">
        <v>16</v>
      </c>
      <c r="M65" s="7">
        <v>5</v>
      </c>
      <c r="N65" s="7">
        <f t="shared" si="1"/>
        <v>634</v>
      </c>
    </row>
    <row r="66" spans="1:14" x14ac:dyDescent="0.25">
      <c r="A66" s="33" t="s">
        <v>92</v>
      </c>
      <c r="B66" s="33" t="s">
        <v>154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112</v>
      </c>
      <c r="I66" s="8">
        <v>5</v>
      </c>
      <c r="J66" s="8">
        <v>4</v>
      </c>
      <c r="K66" s="8">
        <v>359</v>
      </c>
      <c r="L66" s="7">
        <v>6</v>
      </c>
      <c r="M66" s="7">
        <v>5</v>
      </c>
      <c r="N66" s="7">
        <f t="shared" si="1"/>
        <v>471</v>
      </c>
    </row>
    <row r="67" spans="1:14" x14ac:dyDescent="0.25">
      <c r="A67" s="33" t="s">
        <v>93</v>
      </c>
      <c r="B67" s="33" t="s">
        <v>155</v>
      </c>
      <c r="C67" s="8">
        <v>1</v>
      </c>
      <c r="D67" s="8">
        <v>1</v>
      </c>
      <c r="E67" s="8">
        <v>16</v>
      </c>
      <c r="F67" s="8">
        <v>1</v>
      </c>
      <c r="G67" s="8">
        <v>1</v>
      </c>
      <c r="H67" s="8">
        <v>40</v>
      </c>
      <c r="I67" s="8">
        <v>1</v>
      </c>
      <c r="J67" s="8">
        <v>1</v>
      </c>
      <c r="K67" s="8">
        <v>70</v>
      </c>
      <c r="L67" s="7">
        <v>1</v>
      </c>
      <c r="M67" s="7">
        <v>1</v>
      </c>
      <c r="N67" s="7">
        <f t="shared" si="1"/>
        <v>126</v>
      </c>
    </row>
    <row r="68" spans="1:14" ht="15" customHeight="1" x14ac:dyDescent="0.25">
      <c r="A68" s="33" t="s">
        <v>94</v>
      </c>
      <c r="B68" s="33" t="s">
        <v>156</v>
      </c>
      <c r="C68" s="8">
        <v>18</v>
      </c>
      <c r="D68" s="8">
        <v>9</v>
      </c>
      <c r="E68" s="8">
        <v>2064</v>
      </c>
      <c r="F68" s="8">
        <v>38</v>
      </c>
      <c r="G68" s="8">
        <v>13</v>
      </c>
      <c r="H68" s="8">
        <v>3137</v>
      </c>
      <c r="I68" s="8">
        <v>34</v>
      </c>
      <c r="J68" s="8">
        <v>13</v>
      </c>
      <c r="K68" s="8">
        <v>3447</v>
      </c>
      <c r="L68" s="7">
        <v>54</v>
      </c>
      <c r="M68" s="7">
        <v>23</v>
      </c>
      <c r="N68" s="7">
        <f t="shared" si="1"/>
        <v>8648</v>
      </c>
    </row>
    <row r="69" spans="1:14" x14ac:dyDescent="0.25">
      <c r="A69" s="33" t="s">
        <v>95</v>
      </c>
      <c r="B69" s="33" t="s">
        <v>157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7">
        <v>0</v>
      </c>
      <c r="M69" s="7">
        <v>0</v>
      </c>
      <c r="N69" s="7">
        <f t="shared" si="1"/>
        <v>0</v>
      </c>
    </row>
    <row r="70" spans="1:14" ht="26.4" x14ac:dyDescent="0.25">
      <c r="A70" s="36" t="s">
        <v>51</v>
      </c>
      <c r="B70" s="33" t="s">
        <v>158</v>
      </c>
      <c r="C70" s="8">
        <v>24</v>
      </c>
      <c r="D70" s="8">
        <v>15</v>
      </c>
      <c r="E70" s="8">
        <v>2173</v>
      </c>
      <c r="F70" s="8">
        <v>15</v>
      </c>
      <c r="G70" s="8">
        <v>6</v>
      </c>
      <c r="H70" s="8">
        <v>765</v>
      </c>
      <c r="I70" s="8">
        <v>9</v>
      </c>
      <c r="J70" s="8">
        <v>9</v>
      </c>
      <c r="K70" s="8">
        <v>1470</v>
      </c>
      <c r="L70" s="7">
        <v>35</v>
      </c>
      <c r="M70" s="7">
        <v>26</v>
      </c>
      <c r="N70" s="7">
        <f t="shared" si="1"/>
        <v>4408</v>
      </c>
    </row>
    <row r="71" spans="1:14" x14ac:dyDescent="0.25">
      <c r="A71" s="36" t="s">
        <v>60</v>
      </c>
      <c r="B71" s="33" t="s">
        <v>70</v>
      </c>
      <c r="C71" s="8">
        <v>13</v>
      </c>
      <c r="D71" s="8">
        <v>13</v>
      </c>
      <c r="E71" s="8">
        <v>2095</v>
      </c>
      <c r="F71" s="8">
        <v>4</v>
      </c>
      <c r="G71" s="8">
        <v>4</v>
      </c>
      <c r="H71" s="8">
        <v>638</v>
      </c>
      <c r="I71" s="8">
        <v>8</v>
      </c>
      <c r="J71" s="8">
        <v>8</v>
      </c>
      <c r="K71" s="8">
        <v>1450</v>
      </c>
      <c r="L71" s="7">
        <v>24</v>
      </c>
      <c r="M71" s="7">
        <v>24</v>
      </c>
      <c r="N71" s="7">
        <f t="shared" si="1"/>
        <v>4183</v>
      </c>
    </row>
    <row r="72" spans="1:14" x14ac:dyDescent="0.25">
      <c r="A72" s="36" t="s">
        <v>61</v>
      </c>
      <c r="B72" s="33" t="s">
        <v>159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7">
        <v>0</v>
      </c>
      <c r="M72" s="7">
        <v>0</v>
      </c>
      <c r="N72" s="7">
        <f t="shared" si="1"/>
        <v>0</v>
      </c>
    </row>
    <row r="73" spans="1:14" x14ac:dyDescent="0.25">
      <c r="A73" s="36" t="s">
        <v>62</v>
      </c>
      <c r="B73" s="33" t="s">
        <v>160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7">
        <v>0</v>
      </c>
      <c r="M73" s="7">
        <v>0</v>
      </c>
      <c r="N73" s="7">
        <f t="shared" si="1"/>
        <v>0</v>
      </c>
    </row>
    <row r="74" spans="1:14" x14ac:dyDescent="0.25">
      <c r="A74" s="36" t="s">
        <v>63</v>
      </c>
      <c r="B74" s="33" t="s">
        <v>161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7">
        <v>0</v>
      </c>
      <c r="M74" s="7">
        <v>0</v>
      </c>
      <c r="N74" s="7">
        <f t="shared" si="1"/>
        <v>0</v>
      </c>
    </row>
    <row r="75" spans="1:14" x14ac:dyDescent="0.25">
      <c r="A75" s="36" t="s">
        <v>69</v>
      </c>
      <c r="B75" s="33" t="s">
        <v>71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7">
        <v>0</v>
      </c>
      <c r="M75" s="7">
        <v>0</v>
      </c>
      <c r="N75" s="7">
        <f t="shared" si="1"/>
        <v>0</v>
      </c>
    </row>
    <row r="76" spans="1:14" x14ac:dyDescent="0.25">
      <c r="A76" s="36" t="s">
        <v>163</v>
      </c>
      <c r="B76" s="33" t="s">
        <v>72</v>
      </c>
      <c r="C76" s="8">
        <v>11</v>
      </c>
      <c r="D76" s="8">
        <v>2</v>
      </c>
      <c r="E76" s="8">
        <v>78</v>
      </c>
      <c r="F76" s="8">
        <v>11</v>
      </c>
      <c r="G76" s="8">
        <v>2</v>
      </c>
      <c r="H76" s="8">
        <v>127</v>
      </c>
      <c r="I76" s="8">
        <v>1</v>
      </c>
      <c r="J76" s="8">
        <v>1</v>
      </c>
      <c r="K76" s="8">
        <v>20</v>
      </c>
      <c r="L76" s="7">
        <v>11</v>
      </c>
      <c r="M76" s="7">
        <v>2</v>
      </c>
      <c r="N76" s="7">
        <f t="shared" si="1"/>
        <v>225</v>
      </c>
    </row>
    <row r="77" spans="1:14" x14ac:dyDescent="0.25">
      <c r="A77" s="36" t="s">
        <v>164</v>
      </c>
      <c r="B77" s="33" t="s">
        <v>90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7">
        <v>0</v>
      </c>
      <c r="M77" s="7">
        <v>0</v>
      </c>
      <c r="N77" s="7">
        <f t="shared" si="1"/>
        <v>0</v>
      </c>
    </row>
    <row r="78" spans="1:14" x14ac:dyDescent="0.25">
      <c r="A78" s="36" t="s">
        <v>165</v>
      </c>
      <c r="B78" s="33" t="s">
        <v>73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7">
        <v>0</v>
      </c>
      <c r="M78" s="7">
        <v>0</v>
      </c>
      <c r="N78" s="7">
        <f t="shared" si="1"/>
        <v>0</v>
      </c>
    </row>
    <row r="79" spans="1:14" ht="24" x14ac:dyDescent="0.25">
      <c r="A79" s="36" t="s">
        <v>166</v>
      </c>
      <c r="B79" s="33" t="s">
        <v>162</v>
      </c>
      <c r="C79" s="50" t="s">
        <v>15</v>
      </c>
      <c r="D79" s="50" t="s">
        <v>15</v>
      </c>
      <c r="E79" s="8">
        <v>11522</v>
      </c>
      <c r="F79" s="50" t="s">
        <v>15</v>
      </c>
      <c r="G79" s="50" t="s">
        <v>15</v>
      </c>
      <c r="H79" s="8">
        <v>12240</v>
      </c>
      <c r="I79" s="50" t="s">
        <v>15</v>
      </c>
      <c r="J79" s="50" t="s">
        <v>15</v>
      </c>
      <c r="K79" s="8">
        <v>23206</v>
      </c>
      <c r="L79" s="49" t="s">
        <v>15</v>
      </c>
      <c r="M79" s="49" t="s">
        <v>15</v>
      </c>
      <c r="N79" s="7">
        <f t="shared" si="1"/>
        <v>46968</v>
      </c>
    </row>
    <row r="80" spans="1:14" x14ac:dyDescent="0.25">
      <c r="A80" s="30" t="s">
        <v>52</v>
      </c>
      <c r="B80" s="41" t="s">
        <v>167</v>
      </c>
      <c r="C80" s="7">
        <v>1974</v>
      </c>
      <c r="D80" s="7">
        <v>1246</v>
      </c>
      <c r="E80" s="7">
        <f>+E20+E36+E56+E59+E70+E79</f>
        <v>121849</v>
      </c>
      <c r="F80" s="7">
        <v>2599</v>
      </c>
      <c r="G80" s="7">
        <v>1713</v>
      </c>
      <c r="H80" s="7">
        <f>+H20+H36+H56+H59+H70+H79</f>
        <v>226404</v>
      </c>
      <c r="I80" s="7">
        <v>2755</v>
      </c>
      <c r="J80" s="7">
        <v>1760</v>
      </c>
      <c r="K80" s="7">
        <f>+K20+K36+K56+K59+K70+K79</f>
        <v>220644</v>
      </c>
      <c r="L80" s="7">
        <v>3291</v>
      </c>
      <c r="M80" s="7">
        <v>2160</v>
      </c>
      <c r="N80" s="7">
        <f t="shared" si="1"/>
        <v>568897</v>
      </c>
    </row>
    <row r="81" spans="1:19" ht="13.5" customHeight="1" x14ac:dyDescent="0.25">
      <c r="A81" s="31"/>
      <c r="B81" s="13"/>
      <c r="C81" s="63" t="s">
        <v>170</v>
      </c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4"/>
    </row>
    <row r="82" spans="1:19" x14ac:dyDescent="0.25">
      <c r="A82" s="29" t="s">
        <v>53</v>
      </c>
      <c r="B82" s="14" t="s">
        <v>14</v>
      </c>
      <c r="C82" s="8">
        <v>40</v>
      </c>
      <c r="D82" s="44" t="s">
        <v>15</v>
      </c>
      <c r="E82" s="45">
        <v>12160</v>
      </c>
      <c r="F82" s="8">
        <v>41</v>
      </c>
      <c r="G82" s="44" t="s">
        <v>15</v>
      </c>
      <c r="H82" s="8">
        <v>12464</v>
      </c>
      <c r="I82" s="9">
        <v>22</v>
      </c>
      <c r="J82" s="44" t="s">
        <v>15</v>
      </c>
      <c r="K82" s="9">
        <v>6688</v>
      </c>
      <c r="L82" s="9">
        <v>103</v>
      </c>
      <c r="M82" s="44" t="s">
        <v>15</v>
      </c>
      <c r="N82" s="10">
        <v>31312</v>
      </c>
    </row>
    <row r="83" spans="1:19" ht="24" x14ac:dyDescent="0.25">
      <c r="A83" s="33" t="s">
        <v>54</v>
      </c>
      <c r="B83" s="32" t="s">
        <v>100</v>
      </c>
      <c r="C83" s="8">
        <v>0</v>
      </c>
      <c r="D83" s="44" t="s">
        <v>15</v>
      </c>
      <c r="E83" s="7">
        <v>0</v>
      </c>
      <c r="F83" s="8">
        <v>0</v>
      </c>
      <c r="G83" s="44" t="s">
        <v>15</v>
      </c>
      <c r="H83" s="8">
        <v>0</v>
      </c>
      <c r="I83" s="9">
        <v>0</v>
      </c>
      <c r="J83" s="44" t="s">
        <v>15</v>
      </c>
      <c r="K83" s="9">
        <v>0</v>
      </c>
      <c r="L83" s="9">
        <v>0</v>
      </c>
      <c r="M83" s="44" t="s">
        <v>15</v>
      </c>
      <c r="N83" s="10">
        <v>0</v>
      </c>
    </row>
    <row r="84" spans="1:19" ht="14.4" x14ac:dyDescent="0.25">
      <c r="A84" s="40" t="s">
        <v>55</v>
      </c>
      <c r="B84" s="28" t="s">
        <v>91</v>
      </c>
      <c r="C84" s="8">
        <v>40</v>
      </c>
      <c r="D84" s="44" t="s">
        <v>15</v>
      </c>
      <c r="E84" s="7">
        <v>12160</v>
      </c>
      <c r="F84" s="8">
        <v>41</v>
      </c>
      <c r="G84" s="44" t="s">
        <v>15</v>
      </c>
      <c r="H84" s="8">
        <v>12464</v>
      </c>
      <c r="I84" s="9">
        <v>22</v>
      </c>
      <c r="J84" s="44" t="s">
        <v>15</v>
      </c>
      <c r="K84" s="9">
        <v>6688</v>
      </c>
      <c r="L84" s="9">
        <v>103</v>
      </c>
      <c r="M84" s="44" t="s">
        <v>15</v>
      </c>
      <c r="N84" s="10">
        <v>31312</v>
      </c>
    </row>
    <row r="85" spans="1:19" ht="42" customHeight="1" x14ac:dyDescent="0.25">
      <c r="A85" s="31"/>
      <c r="B85" s="42"/>
      <c r="C85" s="55" t="s">
        <v>171</v>
      </c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6"/>
    </row>
    <row r="86" spans="1:19" x14ac:dyDescent="0.25">
      <c r="A86" s="29" t="s">
        <v>56</v>
      </c>
      <c r="B86" s="43" t="s">
        <v>57</v>
      </c>
      <c r="C86" s="8">
        <v>0</v>
      </c>
      <c r="D86" s="4">
        <v>0</v>
      </c>
      <c r="E86" s="7">
        <v>0</v>
      </c>
      <c r="F86" s="8">
        <v>0</v>
      </c>
      <c r="G86" s="4">
        <v>0</v>
      </c>
      <c r="H86" s="8">
        <v>0</v>
      </c>
      <c r="I86" s="9">
        <v>0</v>
      </c>
      <c r="J86" s="4">
        <v>0</v>
      </c>
      <c r="K86" s="9">
        <v>0</v>
      </c>
      <c r="L86" s="9">
        <v>0</v>
      </c>
      <c r="M86" s="4">
        <v>0</v>
      </c>
      <c r="N86" s="10">
        <v>0</v>
      </c>
      <c r="S86" s="35"/>
    </row>
    <row r="87" spans="1:19" ht="24" x14ac:dyDescent="0.25">
      <c r="A87" s="33" t="s">
        <v>101</v>
      </c>
      <c r="B87" s="46" t="s">
        <v>108</v>
      </c>
      <c r="C87" s="8">
        <v>0</v>
      </c>
      <c r="D87" s="4">
        <v>0</v>
      </c>
      <c r="E87" s="7">
        <v>0</v>
      </c>
      <c r="F87" s="8">
        <v>0</v>
      </c>
      <c r="G87" s="4">
        <v>0</v>
      </c>
      <c r="H87" s="8">
        <v>0</v>
      </c>
      <c r="I87" s="9">
        <v>0</v>
      </c>
      <c r="J87" s="4">
        <v>0</v>
      </c>
      <c r="K87" s="9">
        <v>0</v>
      </c>
      <c r="L87" s="9">
        <v>0</v>
      </c>
      <c r="M87" s="4">
        <v>0</v>
      </c>
      <c r="N87" s="10">
        <v>0</v>
      </c>
      <c r="S87" s="35"/>
    </row>
    <row r="88" spans="1:19" ht="14.4" x14ac:dyDescent="0.25">
      <c r="A88" s="41" t="s">
        <v>102</v>
      </c>
      <c r="B88" s="27" t="s">
        <v>105</v>
      </c>
      <c r="C88" s="8">
        <v>0</v>
      </c>
      <c r="D88" s="4">
        <v>0</v>
      </c>
      <c r="E88" s="7">
        <v>0</v>
      </c>
      <c r="F88" s="8">
        <v>0</v>
      </c>
      <c r="G88" s="4">
        <v>0</v>
      </c>
      <c r="H88" s="8">
        <v>0</v>
      </c>
      <c r="I88" s="9">
        <v>0</v>
      </c>
      <c r="J88" s="4">
        <v>0</v>
      </c>
      <c r="K88" s="9">
        <v>0</v>
      </c>
      <c r="L88" s="9">
        <v>0</v>
      </c>
      <c r="M88" s="4">
        <v>0</v>
      </c>
      <c r="N88" s="10">
        <v>0</v>
      </c>
      <c r="S88" s="35"/>
    </row>
    <row r="89" spans="1:19" ht="14.4" x14ac:dyDescent="0.25">
      <c r="A89" s="30" t="s">
        <v>103</v>
      </c>
      <c r="B89" s="27" t="s">
        <v>106</v>
      </c>
      <c r="C89" s="3" t="s">
        <v>15</v>
      </c>
      <c r="D89" s="3" t="s">
        <v>15</v>
      </c>
      <c r="E89" s="7">
        <v>12160</v>
      </c>
      <c r="F89" s="3" t="s">
        <v>15</v>
      </c>
      <c r="G89" s="3" t="s">
        <v>15</v>
      </c>
      <c r="H89" s="7">
        <v>12464</v>
      </c>
      <c r="I89" s="3" t="s">
        <v>15</v>
      </c>
      <c r="J89" s="3" t="s">
        <v>15</v>
      </c>
      <c r="K89" s="10">
        <v>6688</v>
      </c>
      <c r="L89" s="3" t="s">
        <v>15</v>
      </c>
      <c r="M89" s="3" t="s">
        <v>15</v>
      </c>
      <c r="N89" s="10">
        <v>31312</v>
      </c>
      <c r="Q89" s="35"/>
    </row>
    <row r="90" spans="1:19" ht="14.4" x14ac:dyDescent="0.25">
      <c r="A90" s="30" t="s">
        <v>104</v>
      </c>
      <c r="B90" s="28" t="s">
        <v>107</v>
      </c>
      <c r="C90" s="3" t="s">
        <v>15</v>
      </c>
      <c r="D90" s="3" t="s">
        <v>15</v>
      </c>
      <c r="E90" s="7">
        <f>+E80+E89</f>
        <v>134009</v>
      </c>
      <c r="F90" s="3" t="s">
        <v>15</v>
      </c>
      <c r="G90" s="3" t="s">
        <v>15</v>
      </c>
      <c r="H90" s="7">
        <f>+H80+H89</f>
        <v>238868</v>
      </c>
      <c r="I90" s="3" t="s">
        <v>15</v>
      </c>
      <c r="J90" s="3" t="s">
        <v>15</v>
      </c>
      <c r="K90" s="10">
        <f>+K80+K89</f>
        <v>227332</v>
      </c>
      <c r="L90" s="3" t="s">
        <v>15</v>
      </c>
      <c r="M90" s="3" t="s">
        <v>15</v>
      </c>
      <c r="N90" s="10">
        <v>600209</v>
      </c>
    </row>
    <row r="91" spans="1:19" s="17" customFormat="1" ht="25.5" customHeight="1" x14ac:dyDescent="0.2">
      <c r="A91" s="53" t="s">
        <v>168</v>
      </c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</row>
    <row r="92" spans="1:19" s="17" customFormat="1" ht="15" customHeight="1" x14ac:dyDescent="0.2">
      <c r="A92" s="34" t="s">
        <v>109</v>
      </c>
    </row>
    <row r="93" spans="1:19" s="17" customFormat="1" ht="15" customHeight="1" x14ac:dyDescent="0.2">
      <c r="A93" s="34" t="s">
        <v>110</v>
      </c>
    </row>
    <row r="94" spans="1:19" s="18" customFormat="1" ht="15" customHeight="1" x14ac:dyDescent="0.2">
      <c r="A94" s="34" t="s">
        <v>111</v>
      </c>
    </row>
    <row r="95" spans="1:19" s="18" customFormat="1" ht="15.75" customHeight="1" x14ac:dyDescent="0.2">
      <c r="A95" s="34" t="s">
        <v>112</v>
      </c>
    </row>
    <row r="96" spans="1:19" s="18" customFormat="1" ht="15.75" customHeight="1" x14ac:dyDescent="0.2">
      <c r="A96" s="35" t="s">
        <v>113</v>
      </c>
    </row>
    <row r="97" spans="1:14" ht="15" customHeight="1" x14ac:dyDescent="0.25">
      <c r="A97" s="35" t="s">
        <v>114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ht="15" customHeight="1" x14ac:dyDescent="0.25">
      <c r="A98" s="51" t="s">
        <v>169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</row>
    <row r="99" spans="1:14" x14ac:dyDescent="0.25">
      <c r="A99" s="3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5">
      <c r="A100" s="38" t="s">
        <v>178</v>
      </c>
      <c r="B100" s="39"/>
      <c r="D100" s="38"/>
      <c r="F100" s="38" t="s">
        <v>180</v>
      </c>
      <c r="G100" s="38"/>
    </row>
    <row r="101" spans="1:14" x14ac:dyDescent="0.25">
      <c r="A101" s="6"/>
      <c r="B101"/>
      <c r="C101" s="16"/>
      <c r="D101" s="16" t="s">
        <v>17</v>
      </c>
      <c r="F101" s="6"/>
    </row>
    <row r="102" spans="1:14" x14ac:dyDescent="0.25">
      <c r="A102" s="6"/>
    </row>
    <row r="103" spans="1:14" x14ac:dyDescent="0.25">
      <c r="A103" s="38" t="s">
        <v>179</v>
      </c>
      <c r="B103" s="38"/>
      <c r="D103" s="38"/>
      <c r="F103" s="38" t="s">
        <v>181</v>
      </c>
      <c r="G103" s="38"/>
    </row>
    <row r="104" spans="1:14" x14ac:dyDescent="0.25">
      <c r="A104" s="6"/>
      <c r="C104" s="16"/>
      <c r="D104" s="16" t="s">
        <v>17</v>
      </c>
      <c r="F104" s="6"/>
    </row>
    <row r="106" spans="1:14" x14ac:dyDescent="0.25">
      <c r="A106" s="38" t="s">
        <v>182</v>
      </c>
      <c r="B106" s="38"/>
    </row>
    <row r="107" spans="1:14" x14ac:dyDescent="0.25">
      <c r="A107" s="6"/>
    </row>
  </sheetData>
  <mergeCells count="15">
    <mergeCell ref="B8:M8"/>
    <mergeCell ref="E15:F15"/>
    <mergeCell ref="I17:K17"/>
    <mergeCell ref="L17:N17"/>
    <mergeCell ref="A9:N9"/>
    <mergeCell ref="A14:N14"/>
    <mergeCell ref="A13:O13"/>
    <mergeCell ref="A91:N91"/>
    <mergeCell ref="C85:N85"/>
    <mergeCell ref="A17:A18"/>
    <mergeCell ref="B17:B18"/>
    <mergeCell ref="C17:E17"/>
    <mergeCell ref="F17:H17"/>
    <mergeCell ref="C81:N81"/>
    <mergeCell ref="C19:N19"/>
  </mergeCells>
  <phoneticPr fontId="0" type="noConversion"/>
  <pageMargins left="0.78740157480314965" right="0.27559055118110237" top="0.43307086614173229" bottom="0.31496062992125984" header="0" footer="0"/>
  <pageSetup paperSize="9" scale="67" orientation="landscape" r:id="rId1"/>
  <headerFooter alignWithMargins="0"/>
  <rowBreaks count="1" manualBreakCount="1">
    <brk id="58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B17" sqref="B17"/>
    </sheetView>
  </sheetViews>
  <sheetFormatPr defaultRowHeight="13.2" x14ac:dyDescent="0.25"/>
  <cols>
    <col min="1" max="1" width="17.88671875" bestFit="1" customWidth="1"/>
    <col min="2" max="2" width="122" bestFit="1" customWidth="1"/>
  </cols>
  <sheetData>
    <row r="1" spans="1:2" x14ac:dyDescent="0.25">
      <c r="A1" s="11" t="s">
        <v>19</v>
      </c>
    </row>
    <row r="2" spans="1:2" x14ac:dyDescent="0.25">
      <c r="A2" s="11" t="s">
        <v>20</v>
      </c>
    </row>
    <row r="3" spans="1:2" x14ac:dyDescent="0.25">
      <c r="A3" s="11" t="s">
        <v>21</v>
      </c>
    </row>
    <row r="4" spans="1:2" x14ac:dyDescent="0.25">
      <c r="A4" s="11" t="s">
        <v>22</v>
      </c>
    </row>
    <row r="5" spans="1:2" x14ac:dyDescent="0.25">
      <c r="A5" s="11" t="s">
        <v>23</v>
      </c>
    </row>
    <row r="6" spans="1:2" x14ac:dyDescent="0.25">
      <c r="A6" s="11" t="s">
        <v>24</v>
      </c>
    </row>
    <row r="7" spans="1:2" x14ac:dyDescent="0.25">
      <c r="A7" s="11" t="s">
        <v>25</v>
      </c>
      <c r="B7" t="s">
        <v>183</v>
      </c>
    </row>
    <row r="8" spans="1:2" x14ac:dyDescent="0.25">
      <c r="A8" s="11" t="s">
        <v>26</v>
      </c>
      <c r="B8" t="s">
        <v>172</v>
      </c>
    </row>
    <row r="9" spans="1:2" x14ac:dyDescent="0.25">
      <c r="A9" s="11" t="s">
        <v>27</v>
      </c>
      <c r="B9">
        <v>288712070</v>
      </c>
    </row>
    <row r="10" spans="1:2" x14ac:dyDescent="0.25">
      <c r="A10" s="11" t="s">
        <v>28</v>
      </c>
      <c r="B10" s="52">
        <v>842669154</v>
      </c>
    </row>
    <row r="11" spans="1:2" x14ac:dyDescent="0.25">
      <c r="A11" s="11" t="s">
        <v>30</v>
      </c>
      <c r="B11">
        <v>2018</v>
      </c>
    </row>
    <row r="12" spans="1:2" x14ac:dyDescent="0.25">
      <c r="A12" s="11" t="s">
        <v>31</v>
      </c>
      <c r="B12" t="s">
        <v>173</v>
      </c>
    </row>
    <row r="13" spans="1:2" x14ac:dyDescent="0.25">
      <c r="A13" s="11" t="s">
        <v>32</v>
      </c>
      <c r="B13" t="s">
        <v>174</v>
      </c>
    </row>
    <row r="14" spans="1:2" x14ac:dyDescent="0.25">
      <c r="A14" s="11" t="s">
        <v>33</v>
      </c>
      <c r="B14" t="s">
        <v>175</v>
      </c>
    </row>
    <row r="15" spans="1:2" x14ac:dyDescent="0.25">
      <c r="A15" s="11" t="s">
        <v>34</v>
      </c>
      <c r="B15" t="s">
        <v>176</v>
      </c>
    </row>
    <row r="16" spans="1:2" x14ac:dyDescent="0.25">
      <c r="A16" s="11" t="s">
        <v>29</v>
      </c>
      <c r="B16" s="15">
        <v>43480</v>
      </c>
    </row>
    <row r="17" spans="1:2" x14ac:dyDescent="0.25">
      <c r="A17" s="11" t="s">
        <v>88</v>
      </c>
      <c r="B17" t="s">
        <v>177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Forma</vt:lpstr>
      <vt:lpstr>Parametrai</vt:lpstr>
    </vt:vector>
  </TitlesOfParts>
  <Company>UAB "NEVDA"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Virga</dc:creator>
  <cp:lastModifiedBy>Violeta Šibanova</cp:lastModifiedBy>
  <cp:lastPrinted>2018-03-26T13:18:28Z</cp:lastPrinted>
  <dcterms:created xsi:type="dcterms:W3CDTF">2005-03-29T07:53:13Z</dcterms:created>
  <dcterms:modified xsi:type="dcterms:W3CDTF">2019-01-15T09:56:57Z</dcterms:modified>
</cp:coreProperties>
</file>