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60" windowWidth="11232" windowHeight="3888"/>
  </bookViews>
  <sheets>
    <sheet name="Forma" sheetId="1" r:id="rId1"/>
    <sheet name="Parametrai" sheetId="2" r:id="rId2"/>
  </sheets>
  <calcPr calcId="152511"/>
</workbook>
</file>

<file path=xl/calcChain.xml><?xml version="1.0" encoding="utf-8"?>
<calcChain xmlns="http://schemas.openxmlformats.org/spreadsheetml/2006/main">
  <c r="K100" i="1" l="1"/>
  <c r="H100" i="1"/>
  <c r="E100" i="1"/>
  <c r="K99" i="1"/>
  <c r="N99" i="1" s="1"/>
  <c r="H99" i="1"/>
  <c r="E99" i="1"/>
  <c r="K67" i="1"/>
  <c r="H67" i="1"/>
  <c r="E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28" i="1"/>
  <c r="N29" i="1"/>
  <c r="N18" i="1"/>
  <c r="N19" i="1"/>
  <c r="N20" i="1"/>
  <c r="N21" i="1"/>
  <c r="N22" i="1"/>
  <c r="N23" i="1"/>
  <c r="N24" i="1"/>
  <c r="N25" i="1"/>
  <c r="N26" i="1"/>
  <c r="N27" i="1"/>
  <c r="N17" i="1"/>
  <c r="N100" i="1" l="1"/>
  <c r="B6" i="1"/>
  <c r="A11" i="1"/>
  <c r="E13" i="1"/>
  <c r="C15" i="1"/>
  <c r="F15" i="1"/>
  <c r="I15" i="1"/>
</calcChain>
</file>

<file path=xl/sharedStrings.xml><?xml version="1.0" encoding="utf-8"?>
<sst xmlns="http://schemas.openxmlformats.org/spreadsheetml/2006/main" count="225" uniqueCount="181">
  <si>
    <t>Forma patvirtinta Lietuvos Respublikos</t>
  </si>
  <si>
    <t>socialinės apsaugos ir darbo ministro</t>
  </si>
  <si>
    <t>Eil. Nr.</t>
  </si>
  <si>
    <t>Socialinės išmokos pavadinimas</t>
  </si>
  <si>
    <t>Iš viso per ketvirtį</t>
  </si>
  <si>
    <t>1.1.</t>
  </si>
  <si>
    <t>1.1.1.</t>
  </si>
  <si>
    <t>piniginėmis lėšomis</t>
  </si>
  <si>
    <t>1.1.2.</t>
  </si>
  <si>
    <t>1.2.</t>
  </si>
  <si>
    <t>1.2.1.</t>
  </si>
  <si>
    <t>1.2.2.</t>
  </si>
  <si>
    <t>sumažinta našlaičių pensijos ir (arba) gaunamų alimentų dydžiu</t>
  </si>
  <si>
    <t>viso dydžio</t>
  </si>
  <si>
    <t>2.1.</t>
  </si>
  <si>
    <t>2.2.</t>
  </si>
  <si>
    <t>2.3.</t>
  </si>
  <si>
    <t>2.4.</t>
  </si>
  <si>
    <t>2.4.2.</t>
  </si>
  <si>
    <t>3.1.</t>
  </si>
  <si>
    <t>3.2.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</si>
  <si>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</si>
  <si>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</si>
  <si>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</si>
  <si>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</si>
  <si>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</si>
  <si>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</si>
  <si>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</si>
  <si>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</si>
  <si>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</si>
  <si>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</si>
  <si>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</si>
  <si>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</si>
  <si>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</si>
  <si>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</si>
  <si>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</si>
  <si>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</si>
  <si>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</si>
  <si>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2009 m. birželio 12 d. įsakymu Nr.A1-386</t>
  </si>
  <si>
    <t>Socialinės apsaugos ir darbo ministerijai</t>
  </si>
  <si>
    <t>A. Vivulskio g. 11, LT-03610 Vilnius</t>
  </si>
  <si>
    <t>1.</t>
  </si>
  <si>
    <t>2.</t>
  </si>
  <si>
    <t>3.</t>
  </si>
  <si>
    <t>4.</t>
  </si>
  <si>
    <t>4.1.</t>
  </si>
  <si>
    <t>4.2.</t>
  </si>
  <si>
    <t>5.</t>
  </si>
  <si>
    <t>6.</t>
  </si>
  <si>
    <t>6.1.</t>
  </si>
  <si>
    <t>6.1.1.</t>
  </si>
  <si>
    <t>6.1.2.</t>
  </si>
  <si>
    <t>6.2.</t>
  </si>
  <si>
    <t>6.2.2.</t>
  </si>
  <si>
    <t>6.3.</t>
  </si>
  <si>
    <t>6.3.1.</t>
  </si>
  <si>
    <t>6.3.2.</t>
  </si>
  <si>
    <t>6.4.</t>
  </si>
  <si>
    <t>6.4.1.</t>
  </si>
  <si>
    <t>6.4.2.</t>
  </si>
  <si>
    <t>7.</t>
  </si>
  <si>
    <t>8.</t>
  </si>
  <si>
    <t>vaikams iki 2 metų</t>
  </si>
  <si>
    <t>2.4.2.1.</t>
  </si>
  <si>
    <t>2.4.2.2.</t>
  </si>
  <si>
    <t>vaikams nuo 2 iki 18 metų</t>
  </si>
  <si>
    <t>mokama dalimis</t>
  </si>
  <si>
    <t>SAVIVALDYBĖS TERITORIJOJE GYVENANTIEMS ASMENIMS IŠMOKĖTŲ IŠMOKŲ VAIKAMS ATASKAITA</t>
  </si>
  <si>
    <t>gimusiam vaikui (1.1 = 1.1.1 + 1.1.2):</t>
  </si>
  <si>
    <t>įvaikintam vaikui (1.2 = 1.2.1 + 1.2.2):</t>
  </si>
  <si>
    <t>6.1.3.</t>
  </si>
  <si>
    <t>viso dydžio (4 BSI)</t>
  </si>
  <si>
    <t>viso dydžio (2 BSI)</t>
  </si>
  <si>
    <t>6.2.1.</t>
  </si>
  <si>
    <t>6.2.3.</t>
  </si>
  <si>
    <t>6.3.3.</t>
  </si>
  <si>
    <t>6.4.3.</t>
  </si>
  <si>
    <t>8.1.</t>
  </si>
  <si>
    <t>8.2.</t>
  </si>
  <si>
    <t>10.</t>
  </si>
  <si>
    <t>Valiuta</t>
  </si>
  <si>
    <t>(parašas)</t>
  </si>
  <si>
    <t>(Lietuvos Respublikos socialinės apsaugos ir darbo ministro</t>
  </si>
  <si>
    <t>už vaiką, kuriam globa (rūpyba) nustatyta šeimynoje</t>
  </si>
  <si>
    <t>už vaiką, kuriam globa (rūpyba) nustatyta šeimoje</t>
  </si>
  <si>
    <t>Asmenys</t>
  </si>
  <si>
    <t>Bendrai gyvenantys asmenys</t>
  </si>
  <si>
    <t>Išlaidos, eurais</t>
  </si>
  <si>
    <t>Išlaidos, 
eurais</t>
  </si>
  <si>
    <t>vienu metu gimus dviem vaikams</t>
  </si>
  <si>
    <t>vienu metu gimus daugiau kaip dviem vaikams</t>
  </si>
  <si>
    <t>2018 m. kovo 28 d. įsakymo Nr. A1-127  redakcija)</t>
  </si>
  <si>
    <r>
      <t>Vienkartinė išmoka vaikui (1 = 1.1 + 1.2 + 1.3)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</si>
  <si>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suteikta kitais būdais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</t>
    </r>
  </si>
  <si>
    <t>1.3.</t>
  </si>
  <si>
    <t>vaikui, kuriam globa (rūpyba) nustatyta šeimoje ar šeimynoje (1.3 = 1.3.1 + 1.3.2):</t>
  </si>
  <si>
    <t>1.3.1</t>
  </si>
  <si>
    <t>1.3.2</t>
  </si>
  <si>
    <r>
      <t>Išmoka vaikui (2 = 2.1 + 2.2 = 2.3 + 2.4)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</si>
  <si>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suteikta kitais būdais</t>
    </r>
    <r>
      <rPr>
        <vertAlign val="superscript"/>
        <sz val="9"/>
        <rFont val="Times New Roman"/>
        <family val="1"/>
        <charset val="186"/>
      </rPr>
      <t>1</t>
    </r>
  </si>
  <si>
    <t xml:space="preserve">išmoka vaikui, mokama kiekvienam vaikui </t>
  </si>
  <si>
    <r>
      <t>papildomai skiriama išmoka vaikui  (2.4 = 2.4.1 + 2.4.2 + 2.4.3)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</si>
  <si>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2.4.1</t>
  </si>
  <si>
    <r>
      <t>vaikams, jeigu bendrai gyvenantys asmenys augina ir (ar) globoja 1 vaiką, vertinant pajamas (2.4.1 = 2.4.1.1 + 2.4.1.2)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</si>
  <si>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2.4.1.1</t>
  </si>
  <si>
    <r>
      <t>bendrai gyvenančių asmenų auginamiems vaikams (2.4.1.1 = 2.4.1.1.1 + 2.4.1.1.2)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</si>
  <si>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2.4.1.1.1</t>
  </si>
  <si>
    <t>2.4.1.1.2</t>
  </si>
  <si>
    <t>vaikams nuo 2 iki 18 metų ir vyresniems, jeigu mokosi pagal bendrojo ugdymo programą, bet ne ilgiau, iki jiems sukaks 21 metai</t>
  </si>
  <si>
    <t>2.4.1.2</t>
  </si>
  <si>
    <r>
      <t>bendrai gyvenančių asmenų globojamiems vaikams (2.4.1.2 = 2.4.1.2.1 + 2.4.1.2.2)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</si>
  <si>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2.4.1.2.1.</t>
  </si>
  <si>
    <t>2.4.1.2.2.</t>
  </si>
  <si>
    <r>
      <t>vaikams, jeigu bendrai gyvenantys asmenys augina ir (ar) globoja 2 vaikus, vertinant pajamas (2.4.2 = 2.4.2.1 + 2.4.2.2)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</si>
  <si>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bendrai gyvenančių asmenų auginamiems vaikams (2.4.2.1 = 2.4.2.1.1 + 2.4.2.1.2)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</si>
  <si>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2.4.2.1.1.</t>
  </si>
  <si>
    <t>2.4.2.1.2.</t>
  </si>
  <si>
    <r>
      <t>bendrai gyvenančių asmenų globojamiems vaikams (2.4.2.2 = 2.4.2.2.1 + 2.4.2.2.2)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</si>
  <si>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2.4.2.2.1.</t>
  </si>
  <si>
    <t>2.4.2.2.2.</t>
  </si>
  <si>
    <t>2.4.3</t>
  </si>
  <si>
    <r>
      <t>vaikams, jeigu bendrai gyvenantys asmenys augina ir (ar) globoja 3 ar daugiau vaikų (2.4.3 = 2.4.3.1 + 2.4.3.2)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</si>
  <si>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2.4.3.1.</t>
  </si>
  <si>
    <r>
      <t>bendrai gyvenančių asmenų auginamiems vaikams (2.4.3.1 = 2.4.3.1.1 + 2.4.3.1.2)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</si>
  <si>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2.4.3.1.1</t>
  </si>
  <si>
    <t>2.4.3.1.2</t>
  </si>
  <si>
    <t>2.4.3.2</t>
  </si>
  <si>
    <r>
      <t>bendrai gyvenančių asmenų globojamiems vaikams (2.4.3.2 = 2.4.3.2.1 + 2.4.3.2.2)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</si>
  <si>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2.4.3.2.1</t>
  </si>
  <si>
    <t>2.4.3.2.2</t>
  </si>
  <si>
    <r>
      <t>Išmoka privalomosios pradinės karo tarnybos kario vaikui (3 = 3.1 + 3.2)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</si>
  <si>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Vienkartinė išmoka nėščiai moteriai (4 = 4.1 + 4.2)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</si>
  <si>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4</t>
    </r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>.</t>
    </r>
  </si>
  <si>
    <r>
      <t>Išmoka besimokančio ar studijuojančio asmens vaiko priežiūrai (4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= 4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.1 + 4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</si>
  <si>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4</t>
    </r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>.1.</t>
    </r>
  </si>
  <si>
    <r>
      <t>4</t>
    </r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>.2.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</si>
  <si>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</t>
    </r>
  </si>
  <si>
    <r>
      <t>Išmoka gimus vienu metu daugiau kaip vienam vaikui (4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 xml:space="preserve"> = 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.1 + 4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.2 = 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.3 + 4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.4)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</si>
  <si>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.1.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</si>
  <si>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.2.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</si>
  <si>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.3.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</si>
  <si>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.4.</t>
    </r>
  </si>
  <si>
    <r>
      <t>Iš viso (5 = 1+ 2 + 3 + 4 + 4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 xml:space="preserve"> + 4</t>
    </r>
    <r>
      <rPr>
        <b/>
        <vertAlign val="superscript"/>
        <sz val="9"/>
        <rFont val="Times New Roman"/>
        <family val="1"/>
        <charset val="186"/>
      </rPr>
      <t>2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2</t>
    </r>
  </si>
  <si>
    <r>
      <t>Globos (rūpybos) išmoka (6 = 6.1 + 6.2 + 6.3 + 6.4 + 6.5)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</si>
  <si>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vaikams, globojamiems (rūpinamiems) šeimoje (6.1 = 6.1.1 + 6.1.2 + 6.1.3)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</si>
  <si>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vaikams, globojamiems (rūpinamiems) šeimynoje (6.2 = 6.2.1 +  6.2.2 + 6.2.3)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</si>
  <si>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vaikams, globojamiems (rūpinamiems) vaikų globos institucijoje (6.3 = 6.3.1 + 6.3.2 + 6.3.3)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</si>
  <si>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vaikams, globojamiems (rūpinamiems) globos centre:</t>
  </si>
  <si>
    <t>6.5</t>
  </si>
  <si>
    <r>
      <t>besimokantiems asmenims, pasibaigus vaiko globai (rūpybai) (6.4 = 6.4.1 + 6.4.2 + 6.4.3)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</si>
  <si>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6.5.1</t>
  </si>
  <si>
    <t>6.5.2</t>
  </si>
  <si>
    <t>6.5.3</t>
  </si>
  <si>
    <r>
      <t>Globos (rūpybos) išmokos tikslinis priedas (7  = 7.1 + 7.2 + 7.3)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</si>
  <si>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7.1.</t>
  </si>
  <si>
    <t>7.2.</t>
  </si>
  <si>
    <t>7.3</t>
  </si>
  <si>
    <t>už vaiką, kuriam globa (rūpyba) nustatyta globos centre</t>
  </si>
  <si>
    <r>
      <t>Vienkartinė išmoka įsikurti (8 = 8.1 + 8.2)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</si>
  <si>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 xml:space="preserve">9. </t>
  </si>
  <si>
    <r>
      <t>Išmoka įvaikinus vaiką (9 = 9.1 + 9.2)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</si>
  <si>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9.1.</t>
  </si>
  <si>
    <t>9.2.</t>
  </si>
  <si>
    <t>sumažinta gaunamos vaiko priežiūros išmokos dydžiu</t>
  </si>
  <si>
    <t>11.</t>
  </si>
  <si>
    <r>
      <t>Iš viso (11 = 5 + 10)</t>
    </r>
    <r>
      <rPr>
        <vertAlign val="superscript"/>
        <sz val="9"/>
        <rFont val="Times New Roman"/>
        <family val="1"/>
        <charset val="186"/>
      </rPr>
      <t>2</t>
    </r>
  </si>
  <si>
    <r>
      <t>1</t>
    </r>
    <r>
      <rPr>
        <sz val="9"/>
        <rFont val="Times New Roman"/>
        <family val="1"/>
        <charset val="186"/>
      </rPr>
      <t xml:space="preserve"> Vadovaujantis Lietuvos Respublikos išmokų vaikams įstatymo 19 straipsnio 2 dalies 3–10 punktais.</t>
    </r>
  </si>
  <si>
    <r>
      <t>2</t>
    </r>
    <r>
      <rPr>
        <sz val="9"/>
        <rFont val="Times New Roman"/>
        <family val="1"/>
        <charset val="186"/>
      </rPr>
      <t xml:space="preserve"> Duomenys apie išmokas sumuojami Savivaldybės teritorijoje gyvenantiems asmenims išmokėtų išmokų vaikams ketvirtinės ataskaitos formos pildymo tvarkos aprašo, patvirtinto Lietuvos Respublikos socialinės apsaugos ir darbo ministro</t>
    </r>
  </si>
  <si>
    <t>2009 m. birželio 12 d. įsakymu Nr. A1-386 „Dėl Savivaldybės teritorijoje gyvenantiems asmenims išmokėtų išmokų vaikams ketvirtinės ataskaitos formos ir jos pildymo tvarkos aprašo patvirtinimo“, 8 punkte nustatyta tvarka.</t>
  </si>
  <si>
    <r>
      <t>Iš viso (10 = 6 + 7 + 8 + 9)</t>
    </r>
    <r>
      <rPr>
        <vertAlign val="superscript"/>
        <sz val="9"/>
        <rFont val="Times New Roman"/>
        <family val="1"/>
        <charset val="186"/>
      </rPr>
      <t>2</t>
    </r>
  </si>
  <si>
    <t>Livonijos g. 4, Joniškis</t>
  </si>
  <si>
    <t>IV</t>
  </si>
  <si>
    <t>Spalio mėn.</t>
  </si>
  <si>
    <t>Lapkričio mėn.</t>
  </si>
  <si>
    <t>Gruodžio mėn.</t>
  </si>
  <si>
    <t>Administracijos direktorius</t>
  </si>
  <si>
    <t>Aivaras Rudnickas</t>
  </si>
  <si>
    <t>Socialinės paramos ir sveikatos skyriaus vedėja</t>
  </si>
  <si>
    <t>Laima Klemienė</t>
  </si>
  <si>
    <t>Aistė Butautė, (8 426) 69154, aiste.butaute@joniskis.lt</t>
  </si>
  <si>
    <t>Joniškio rajono savivaldybės administracija, 288712070, Livonijos g. 4, LT-84124 Joniškis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</si>
</sst>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2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1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2" xfId="0" applyBorder="1"/>
    <xf numFmtId="0" fontId="0" fillId="0" borderId="2" xfId="0" applyBorder="1" applyProtection="1"/>
    <xf numFmtId="0" fontId="6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14" fontId="6" fillId="0" borderId="3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4" fillId="0" borderId="0" xfId="0" applyFont="1"/>
    <xf numFmtId="3" fontId="0" fillId="0" borderId="0" xfId="0" applyNumberFormat="1"/>
    <xf numFmtId="0" fontId="1" fillId="0" borderId="0" xfId="0" applyFont="1" applyAlignment="1">
      <alignment horizontal="center"/>
    </xf>
    <xf numFmtId="0" fontId="0" fillId="0" borderId="2" xfId="0" applyBorder="1" applyAlignment="1" applyProtection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abSelected="1" topLeftCell="A58" zoomScaleNormal="100" zoomScaleSheetLayoutView="100" workbookViewId="0">
      <selection activeCell="A7" sqref="A7:N7"/>
    </sheetView>
  </sheetViews>
  <sheetFormatPr defaultColWidth="9.109375" defaultRowHeight="13.2" x14ac:dyDescent="0.25"/>
  <cols>
    <col min="1" max="1" width="8.109375" style="19" customWidth="1"/>
    <col min="2" max="2" width="55.44140625" style="1" customWidth="1"/>
    <col min="3" max="3" width="10" style="1" customWidth="1"/>
    <col min="4" max="4" width="9.44140625" style="1" customWidth="1"/>
    <col min="5" max="5" width="10" style="1" customWidth="1"/>
    <col min="6" max="6" width="8.88671875" style="1" customWidth="1"/>
    <col min="7" max="7" width="9.33203125" style="1" customWidth="1"/>
    <col min="8" max="8" width="9.109375" style="1" bestFit="1"/>
    <col min="9" max="9" width="7.6640625" style="1" bestFit="1" customWidth="1"/>
    <col min="10" max="10" width="9.109375" style="1" customWidth="1"/>
    <col min="11" max="11" width="9.109375" style="1" bestFit="1"/>
    <col min="12" max="12" width="12" style="1" customWidth="1"/>
    <col min="13" max="13" width="11.6640625" style="1" customWidth="1"/>
    <col min="14" max="14" width="12" style="1" customWidth="1"/>
    <col min="15" max="16384" width="9.109375" style="1"/>
  </cols>
  <sheetData>
    <row r="1" spans="1:14" s="9" customFormat="1" ht="12" x14ac:dyDescent="0.25">
      <c r="A1" s="10"/>
      <c r="K1" s="10" t="s">
        <v>0</v>
      </c>
    </row>
    <row r="2" spans="1:14" s="9" customFormat="1" ht="12" x14ac:dyDescent="0.25">
      <c r="A2" s="10"/>
      <c r="K2" s="10" t="s">
        <v>1</v>
      </c>
    </row>
    <row r="3" spans="1:14" s="9" customFormat="1" ht="12" x14ac:dyDescent="0.25">
      <c r="A3" s="10"/>
      <c r="K3" s="10" t="s">
        <v>38</v>
      </c>
    </row>
    <row r="4" spans="1:14" s="9" customFormat="1" ht="12" x14ac:dyDescent="0.25">
      <c r="A4" s="17"/>
      <c r="K4" s="11" t="s">
        <v>82</v>
      </c>
    </row>
    <row r="5" spans="1:14" s="9" customFormat="1" ht="12" x14ac:dyDescent="0.25">
      <c r="A5" s="17"/>
      <c r="K5" s="11" t="s">
        <v>91</v>
      </c>
    </row>
    <row r="6" spans="1:14" s="9" customFormat="1" ht="11.4" x14ac:dyDescent="0.2">
      <c r="A6" s="18"/>
      <c r="B6" s="48" t="str">
        <f>Parametrai!B7</f>
        <v>Joniškio rajono savivaldybės administracija, 288712070, Livonijos g. 4, LT-84124 Joniškis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12"/>
    </row>
    <row r="7" spans="1:14" s="9" customFormat="1" ht="12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s="9" customFormat="1" ht="12" x14ac:dyDescent="0.25">
      <c r="A8" s="16" t="s">
        <v>39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s="9" customFormat="1" ht="12" x14ac:dyDescent="0.25">
      <c r="A9" s="16" t="s">
        <v>40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s="9" customFormat="1" ht="11.4" x14ac:dyDescent="0.2">
      <c r="A10" s="17"/>
    </row>
    <row r="11" spans="1:14" s="9" customFormat="1" ht="12.75" customHeight="1" x14ac:dyDescent="0.2">
      <c r="A11" s="47" t="str">
        <f>CONCATENATE(Parametrai!B11," METŲ ",Parametrai!B12," KETVIRČIO")</f>
        <v>2018 METŲ IV KETVIRČIO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  <row r="12" spans="1:14" s="9" customFormat="1" ht="11.4" x14ac:dyDescent="0.2">
      <c r="A12" s="54" t="s">
        <v>67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</row>
    <row r="13" spans="1:14" s="9" customFormat="1" ht="12" x14ac:dyDescent="0.25">
      <c r="A13" s="14"/>
      <c r="B13" s="13"/>
      <c r="C13" s="13"/>
      <c r="D13" s="13"/>
      <c r="E13" s="49">
        <f>Parametrai!B16</f>
        <v>43474</v>
      </c>
      <c r="F13" s="49"/>
      <c r="G13" s="14" t="s">
        <v>21</v>
      </c>
      <c r="H13" s="13"/>
      <c r="I13" s="13"/>
      <c r="J13" s="13"/>
      <c r="K13" s="13"/>
      <c r="L13" s="13"/>
      <c r="M13" s="13"/>
      <c r="N13" s="13"/>
    </row>
    <row r="14" spans="1:14" s="9" customFormat="1" ht="11.4" x14ac:dyDescent="0.2">
      <c r="A14" s="17"/>
    </row>
    <row r="15" spans="1:14" x14ac:dyDescent="0.25">
      <c r="A15" s="55" t="s">
        <v>2</v>
      </c>
      <c r="B15" s="42" t="s">
        <v>3</v>
      </c>
      <c r="C15" s="44" t="str">
        <f>Parametrai!B13</f>
        <v>Spalio mėn.</v>
      </c>
      <c r="D15" s="45"/>
      <c r="E15" s="46"/>
      <c r="F15" s="44" t="str">
        <f>Parametrai!B14</f>
        <v>Lapkričio mėn.</v>
      </c>
      <c r="G15" s="45"/>
      <c r="H15" s="46"/>
      <c r="I15" s="44" t="str">
        <f>Parametrai!B15</f>
        <v>Gruodžio mėn.</v>
      </c>
      <c r="J15" s="45"/>
      <c r="K15" s="46"/>
      <c r="L15" s="50" t="s">
        <v>4</v>
      </c>
      <c r="M15" s="51"/>
      <c r="N15" s="52"/>
    </row>
    <row r="16" spans="1:14" ht="34.200000000000003" x14ac:dyDescent="0.25">
      <c r="A16" s="56"/>
      <c r="B16" s="43"/>
      <c r="C16" s="2" t="s">
        <v>85</v>
      </c>
      <c r="D16" s="2" t="s">
        <v>86</v>
      </c>
      <c r="E16" s="2" t="s">
        <v>87</v>
      </c>
      <c r="F16" s="2" t="s">
        <v>85</v>
      </c>
      <c r="G16" s="2" t="s">
        <v>86</v>
      </c>
      <c r="H16" s="2" t="s">
        <v>87</v>
      </c>
      <c r="I16" s="2" t="s">
        <v>85</v>
      </c>
      <c r="J16" s="2" t="s">
        <v>86</v>
      </c>
      <c r="K16" s="2" t="s">
        <v>87</v>
      </c>
      <c r="L16" s="2" t="s">
        <v>85</v>
      </c>
      <c r="M16" s="2" t="s">
        <v>86</v>
      </c>
      <c r="N16" s="2" t="s">
        <v>88</v>
      </c>
    </row>
    <row r="17" spans="1:14" ht="14.4" x14ac:dyDescent="0.25">
      <c r="A17" s="23" t="s">
        <v>41</v>
      </c>
      <c r="B17" s="28" t="s">
        <v>92</v>
      </c>
      <c r="C17" s="5">
        <v>19</v>
      </c>
      <c r="D17" s="5">
        <v>19</v>
      </c>
      <c r="E17" s="5">
        <v>7942</v>
      </c>
      <c r="F17" s="5">
        <v>9</v>
      </c>
      <c r="G17" s="5">
        <v>9</v>
      </c>
      <c r="H17" s="5">
        <v>3762</v>
      </c>
      <c r="I17" s="5">
        <v>10</v>
      </c>
      <c r="J17" s="5">
        <v>10</v>
      </c>
      <c r="K17" s="5">
        <v>4180</v>
      </c>
      <c r="L17" s="5">
        <v>38</v>
      </c>
      <c r="M17" s="5">
        <v>38</v>
      </c>
      <c r="N17" s="5">
        <f>+E17+H17+K17</f>
        <v>15884</v>
      </c>
    </row>
    <row r="18" spans="1:14" x14ac:dyDescent="0.25">
      <c r="A18" s="23" t="s">
        <v>5</v>
      </c>
      <c r="B18" s="24" t="s">
        <v>68</v>
      </c>
      <c r="C18" s="5">
        <v>19</v>
      </c>
      <c r="D18" s="5">
        <v>19</v>
      </c>
      <c r="E18" s="5">
        <v>7942</v>
      </c>
      <c r="F18" s="5">
        <v>9</v>
      </c>
      <c r="G18" s="5">
        <v>9</v>
      </c>
      <c r="H18" s="5">
        <v>3762</v>
      </c>
      <c r="I18" s="5">
        <v>10</v>
      </c>
      <c r="J18" s="5">
        <v>10</v>
      </c>
      <c r="K18" s="5">
        <v>4180</v>
      </c>
      <c r="L18" s="5">
        <v>38</v>
      </c>
      <c r="M18" s="5">
        <v>38</v>
      </c>
      <c r="N18" s="5">
        <f t="shared" ref="N18:N81" si="0">+E18+H18+K18</f>
        <v>15884</v>
      </c>
    </row>
    <row r="19" spans="1:14" x14ac:dyDescent="0.25">
      <c r="A19" s="23" t="s">
        <v>6</v>
      </c>
      <c r="B19" s="25" t="s">
        <v>7</v>
      </c>
      <c r="C19" s="5">
        <v>19</v>
      </c>
      <c r="D19" s="5">
        <v>19</v>
      </c>
      <c r="E19" s="5">
        <v>7942</v>
      </c>
      <c r="F19" s="5">
        <v>9</v>
      </c>
      <c r="G19" s="5">
        <v>9</v>
      </c>
      <c r="H19" s="5">
        <v>3762</v>
      </c>
      <c r="I19" s="5">
        <v>10</v>
      </c>
      <c r="J19" s="5">
        <v>10</v>
      </c>
      <c r="K19" s="5">
        <v>4180</v>
      </c>
      <c r="L19" s="5">
        <v>38</v>
      </c>
      <c r="M19" s="5">
        <v>38</v>
      </c>
      <c r="N19" s="5">
        <f t="shared" si="0"/>
        <v>15884</v>
      </c>
    </row>
    <row r="20" spans="1:14" ht="14.4" x14ac:dyDescent="0.25">
      <c r="A20" s="23" t="s">
        <v>8</v>
      </c>
      <c r="B20" s="25" t="s">
        <v>93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f t="shared" si="0"/>
        <v>0</v>
      </c>
    </row>
    <row r="21" spans="1:14" x14ac:dyDescent="0.25">
      <c r="A21" s="23" t="s">
        <v>9</v>
      </c>
      <c r="B21" s="26" t="s">
        <v>69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f t="shared" si="0"/>
        <v>0</v>
      </c>
    </row>
    <row r="22" spans="1:14" x14ac:dyDescent="0.25">
      <c r="A22" s="23" t="s">
        <v>10</v>
      </c>
      <c r="B22" s="25" t="s">
        <v>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f t="shared" si="0"/>
        <v>0</v>
      </c>
    </row>
    <row r="23" spans="1:14" ht="14.4" x14ac:dyDescent="0.25">
      <c r="A23" s="23" t="s">
        <v>11</v>
      </c>
      <c r="B23" s="25" t="s">
        <v>93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f t="shared" si="0"/>
        <v>0</v>
      </c>
    </row>
    <row r="24" spans="1:14" x14ac:dyDescent="0.25">
      <c r="A24" s="23" t="s">
        <v>94</v>
      </c>
      <c r="B24" s="26" t="s">
        <v>95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f t="shared" si="0"/>
        <v>0</v>
      </c>
    </row>
    <row r="25" spans="1:14" x14ac:dyDescent="0.25">
      <c r="A25" s="23" t="s">
        <v>96</v>
      </c>
      <c r="B25" s="25" t="s">
        <v>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f t="shared" si="0"/>
        <v>0</v>
      </c>
    </row>
    <row r="26" spans="1:14" ht="14.4" x14ac:dyDescent="0.25">
      <c r="A26" s="23" t="s">
        <v>97</v>
      </c>
      <c r="B26" s="25" t="s">
        <v>93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f t="shared" si="0"/>
        <v>0</v>
      </c>
    </row>
    <row r="27" spans="1:14" ht="14.4" x14ac:dyDescent="0.25">
      <c r="A27" s="23" t="s">
        <v>42</v>
      </c>
      <c r="B27" s="24" t="s">
        <v>98</v>
      </c>
      <c r="C27" s="5">
        <v>3307</v>
      </c>
      <c r="D27" s="5">
        <v>2050</v>
      </c>
      <c r="E27" s="5">
        <v>131666</v>
      </c>
      <c r="F27" s="5">
        <v>3362</v>
      </c>
      <c r="G27" s="5">
        <v>2088</v>
      </c>
      <c r="H27" s="5">
        <v>137339</v>
      </c>
      <c r="I27" s="5">
        <v>3459</v>
      </c>
      <c r="J27" s="5">
        <v>2152</v>
      </c>
      <c r="K27" s="5">
        <v>148594</v>
      </c>
      <c r="L27" s="5">
        <v>3524</v>
      </c>
      <c r="M27" s="5">
        <v>2235</v>
      </c>
      <c r="N27" s="5">
        <f t="shared" si="0"/>
        <v>417599</v>
      </c>
    </row>
    <row r="28" spans="1:14" x14ac:dyDescent="0.25">
      <c r="A28" s="23" t="s">
        <v>14</v>
      </c>
      <c r="B28" s="25" t="s">
        <v>7</v>
      </c>
      <c r="C28" s="5">
        <v>3307</v>
      </c>
      <c r="D28" s="5">
        <v>2050</v>
      </c>
      <c r="E28" s="5">
        <v>131530</v>
      </c>
      <c r="F28" s="5">
        <v>3362</v>
      </c>
      <c r="G28" s="5">
        <v>2088</v>
      </c>
      <c r="H28" s="5">
        <v>137203</v>
      </c>
      <c r="I28" s="5">
        <v>3459</v>
      </c>
      <c r="J28" s="5">
        <v>2152</v>
      </c>
      <c r="K28" s="5">
        <v>148458</v>
      </c>
      <c r="L28" s="5">
        <v>3524</v>
      </c>
      <c r="M28" s="5">
        <v>2235</v>
      </c>
      <c r="N28" s="5">
        <f>+E28+H28+K28</f>
        <v>417191</v>
      </c>
    </row>
    <row r="29" spans="1:14" ht="14.4" x14ac:dyDescent="0.25">
      <c r="A29" s="23" t="s">
        <v>15</v>
      </c>
      <c r="B29" s="25" t="s">
        <v>99</v>
      </c>
      <c r="C29" s="5">
        <v>6</v>
      </c>
      <c r="D29" s="5">
        <v>2</v>
      </c>
      <c r="E29" s="5">
        <v>136</v>
      </c>
      <c r="F29" s="5">
        <v>6</v>
      </c>
      <c r="G29" s="5">
        <v>2</v>
      </c>
      <c r="H29" s="5">
        <v>136</v>
      </c>
      <c r="I29" s="5">
        <v>6</v>
      </c>
      <c r="J29" s="5">
        <v>2</v>
      </c>
      <c r="K29" s="5">
        <v>136</v>
      </c>
      <c r="L29" s="5">
        <v>6</v>
      </c>
      <c r="M29" s="5">
        <v>2</v>
      </c>
      <c r="N29" s="5">
        <f t="shared" si="0"/>
        <v>408</v>
      </c>
    </row>
    <row r="30" spans="1:14" x14ac:dyDescent="0.25">
      <c r="A30" s="23" t="s">
        <v>16</v>
      </c>
      <c r="B30" s="25" t="s">
        <v>100</v>
      </c>
      <c r="C30" s="5">
        <v>3169</v>
      </c>
      <c r="D30" s="5">
        <v>1996</v>
      </c>
      <c r="E30" s="5">
        <v>103631</v>
      </c>
      <c r="F30" s="5">
        <v>3282</v>
      </c>
      <c r="G30" s="5">
        <v>2055</v>
      </c>
      <c r="H30" s="5">
        <v>110570</v>
      </c>
      <c r="I30" s="5">
        <v>3421</v>
      </c>
      <c r="J30" s="5">
        <v>2138</v>
      </c>
      <c r="K30" s="5">
        <v>120599</v>
      </c>
      <c r="L30" s="5">
        <v>3473</v>
      </c>
      <c r="M30" s="5">
        <v>2210</v>
      </c>
      <c r="N30" s="5">
        <f t="shared" si="0"/>
        <v>334800</v>
      </c>
    </row>
    <row r="31" spans="1:14" ht="13.5" customHeight="1" x14ac:dyDescent="0.25">
      <c r="A31" s="23" t="s">
        <v>17</v>
      </c>
      <c r="B31" s="25" t="s">
        <v>101</v>
      </c>
      <c r="C31" s="5">
        <v>1369</v>
      </c>
      <c r="D31" s="5">
        <v>626</v>
      </c>
      <c r="E31" s="5">
        <v>28034</v>
      </c>
      <c r="F31" s="5">
        <v>1373</v>
      </c>
      <c r="G31" s="5">
        <v>631</v>
      </c>
      <c r="H31" s="5">
        <v>26769</v>
      </c>
      <c r="I31" s="5">
        <v>1436</v>
      </c>
      <c r="J31" s="5">
        <v>656</v>
      </c>
      <c r="K31" s="5">
        <v>27995</v>
      </c>
      <c r="L31" s="5">
        <v>1485</v>
      </c>
      <c r="M31" s="5">
        <v>707</v>
      </c>
      <c r="N31" s="5">
        <f t="shared" si="0"/>
        <v>82798</v>
      </c>
    </row>
    <row r="32" spans="1:14" ht="26.4" x14ac:dyDescent="0.25">
      <c r="A32" s="23" t="s">
        <v>102</v>
      </c>
      <c r="B32" s="24" t="s">
        <v>103</v>
      </c>
      <c r="C32" s="5">
        <v>215</v>
      </c>
      <c r="D32" s="5">
        <v>215</v>
      </c>
      <c r="E32" s="5">
        <v>4504</v>
      </c>
      <c r="F32" s="5">
        <v>219</v>
      </c>
      <c r="G32" s="5">
        <v>217</v>
      </c>
      <c r="H32" s="5">
        <v>4723</v>
      </c>
      <c r="I32" s="5">
        <v>224</v>
      </c>
      <c r="J32" s="5">
        <v>222</v>
      </c>
      <c r="K32" s="5">
        <v>4362</v>
      </c>
      <c r="L32" s="5">
        <v>233</v>
      </c>
      <c r="M32" s="5">
        <v>243</v>
      </c>
      <c r="N32" s="5">
        <f t="shared" si="0"/>
        <v>13589</v>
      </c>
    </row>
    <row r="33" spans="1:14" ht="26.4" x14ac:dyDescent="0.25">
      <c r="A33" s="23" t="s">
        <v>104</v>
      </c>
      <c r="B33" s="24" t="s">
        <v>105</v>
      </c>
      <c r="C33" s="5">
        <v>203</v>
      </c>
      <c r="D33" s="5">
        <v>203</v>
      </c>
      <c r="E33" s="5">
        <v>4292</v>
      </c>
      <c r="F33" s="5">
        <v>206</v>
      </c>
      <c r="G33" s="5">
        <v>205</v>
      </c>
      <c r="H33" s="5">
        <v>4359</v>
      </c>
      <c r="I33" s="5">
        <v>211</v>
      </c>
      <c r="J33" s="5">
        <v>210</v>
      </c>
      <c r="K33" s="5">
        <v>4134</v>
      </c>
      <c r="L33" s="5">
        <v>220</v>
      </c>
      <c r="M33" s="5">
        <v>231</v>
      </c>
      <c r="N33" s="5">
        <f t="shared" si="0"/>
        <v>12785</v>
      </c>
    </row>
    <row r="34" spans="1:14" x14ac:dyDescent="0.25">
      <c r="A34" s="23" t="s">
        <v>106</v>
      </c>
      <c r="B34" s="25" t="s">
        <v>62</v>
      </c>
      <c r="C34" s="5">
        <v>34</v>
      </c>
      <c r="D34" s="5">
        <v>34</v>
      </c>
      <c r="E34" s="5">
        <v>1344</v>
      </c>
      <c r="F34" s="5">
        <v>35</v>
      </c>
      <c r="G34" s="5">
        <v>35</v>
      </c>
      <c r="H34" s="5">
        <v>1198</v>
      </c>
      <c r="I34" s="5">
        <v>31</v>
      </c>
      <c r="J34" s="5">
        <v>31</v>
      </c>
      <c r="K34" s="5">
        <v>905</v>
      </c>
      <c r="L34" s="5">
        <v>36</v>
      </c>
      <c r="M34" s="5">
        <v>42</v>
      </c>
      <c r="N34" s="5">
        <f t="shared" si="0"/>
        <v>3447</v>
      </c>
    </row>
    <row r="35" spans="1:14" ht="15" customHeight="1" x14ac:dyDescent="0.25">
      <c r="A35" s="23" t="s">
        <v>107</v>
      </c>
      <c r="B35" s="26" t="s">
        <v>108</v>
      </c>
      <c r="C35" s="5">
        <v>169</v>
      </c>
      <c r="D35" s="5">
        <v>169</v>
      </c>
      <c r="E35" s="5">
        <v>2948</v>
      </c>
      <c r="F35" s="5">
        <v>172</v>
      </c>
      <c r="G35" s="5">
        <v>171</v>
      </c>
      <c r="H35" s="5">
        <v>3161</v>
      </c>
      <c r="I35" s="5">
        <v>180</v>
      </c>
      <c r="J35" s="5">
        <v>179</v>
      </c>
      <c r="K35" s="5">
        <v>3229</v>
      </c>
      <c r="L35" s="5">
        <v>186</v>
      </c>
      <c r="M35" s="5">
        <v>191</v>
      </c>
      <c r="N35" s="5">
        <f t="shared" si="0"/>
        <v>9338</v>
      </c>
    </row>
    <row r="36" spans="1:14" ht="26.4" x14ac:dyDescent="0.25">
      <c r="A36" s="23" t="s">
        <v>109</v>
      </c>
      <c r="B36" s="24" t="s">
        <v>110</v>
      </c>
      <c r="C36" s="5">
        <v>12</v>
      </c>
      <c r="D36" s="5">
        <v>12</v>
      </c>
      <c r="E36" s="5">
        <v>212</v>
      </c>
      <c r="F36" s="5">
        <v>13</v>
      </c>
      <c r="G36" s="5">
        <v>13</v>
      </c>
      <c r="H36" s="5">
        <v>364</v>
      </c>
      <c r="I36" s="5">
        <v>13</v>
      </c>
      <c r="J36" s="5">
        <v>13</v>
      </c>
      <c r="K36" s="5">
        <v>228</v>
      </c>
      <c r="L36" s="5">
        <v>13</v>
      </c>
      <c r="M36" s="5">
        <v>13</v>
      </c>
      <c r="N36" s="5">
        <f t="shared" si="0"/>
        <v>804</v>
      </c>
    </row>
    <row r="37" spans="1:14" ht="26.4" x14ac:dyDescent="0.25">
      <c r="A37" s="23" t="s">
        <v>111</v>
      </c>
      <c r="B37" s="25" t="s">
        <v>62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f t="shared" si="0"/>
        <v>0</v>
      </c>
    </row>
    <row r="38" spans="1:14" ht="16.5" customHeight="1" x14ac:dyDescent="0.25">
      <c r="A38" s="23" t="s">
        <v>112</v>
      </c>
      <c r="B38" s="25" t="s">
        <v>65</v>
      </c>
      <c r="C38" s="5">
        <v>12</v>
      </c>
      <c r="D38" s="5">
        <v>12</v>
      </c>
      <c r="E38" s="5">
        <v>212</v>
      </c>
      <c r="F38" s="5">
        <v>13</v>
      </c>
      <c r="G38" s="5">
        <v>13</v>
      </c>
      <c r="H38" s="5">
        <v>364</v>
      </c>
      <c r="I38" s="5">
        <v>13</v>
      </c>
      <c r="J38" s="5">
        <v>13</v>
      </c>
      <c r="K38" s="5">
        <v>228</v>
      </c>
      <c r="L38" s="5">
        <v>13</v>
      </c>
      <c r="M38" s="5">
        <v>13</v>
      </c>
      <c r="N38" s="5">
        <f t="shared" si="0"/>
        <v>804</v>
      </c>
    </row>
    <row r="39" spans="1:14" ht="26.4" x14ac:dyDescent="0.25">
      <c r="A39" s="23" t="s">
        <v>18</v>
      </c>
      <c r="B39" s="24" t="s">
        <v>113</v>
      </c>
      <c r="C39" s="5">
        <v>317</v>
      </c>
      <c r="D39" s="5">
        <v>168</v>
      </c>
      <c r="E39" s="5">
        <v>6949</v>
      </c>
      <c r="F39" s="5">
        <v>314</v>
      </c>
      <c r="G39" s="5">
        <v>166</v>
      </c>
      <c r="H39" s="5">
        <v>5791</v>
      </c>
      <c r="I39" s="5">
        <v>334</v>
      </c>
      <c r="J39" s="5">
        <v>176</v>
      </c>
      <c r="K39" s="5">
        <v>6906</v>
      </c>
      <c r="L39" s="5">
        <v>350</v>
      </c>
      <c r="M39" s="5">
        <v>193</v>
      </c>
      <c r="N39" s="5">
        <f t="shared" si="0"/>
        <v>19646</v>
      </c>
    </row>
    <row r="40" spans="1:14" ht="26.4" x14ac:dyDescent="0.25">
      <c r="A40" s="23" t="s">
        <v>63</v>
      </c>
      <c r="B40" s="24" t="s">
        <v>114</v>
      </c>
      <c r="C40" s="5">
        <v>311</v>
      </c>
      <c r="D40" s="5">
        <v>165</v>
      </c>
      <c r="E40" s="5">
        <v>6858</v>
      </c>
      <c r="F40" s="5">
        <v>310</v>
      </c>
      <c r="G40" s="5">
        <v>164</v>
      </c>
      <c r="H40" s="5">
        <v>5730</v>
      </c>
      <c r="I40" s="5">
        <v>330</v>
      </c>
      <c r="J40" s="5">
        <v>174</v>
      </c>
      <c r="K40" s="5">
        <v>6845</v>
      </c>
      <c r="L40" s="5">
        <v>344</v>
      </c>
      <c r="M40" s="5">
        <v>190</v>
      </c>
      <c r="N40" s="5">
        <f t="shared" si="0"/>
        <v>19433</v>
      </c>
    </row>
    <row r="41" spans="1:14" ht="26.4" x14ac:dyDescent="0.25">
      <c r="A41" s="23" t="s">
        <v>115</v>
      </c>
      <c r="B41" s="25" t="s">
        <v>62</v>
      </c>
      <c r="C41" s="5">
        <v>24</v>
      </c>
      <c r="D41" s="5">
        <v>23</v>
      </c>
      <c r="E41" s="5">
        <v>778</v>
      </c>
      <c r="F41" s="5">
        <v>24</v>
      </c>
      <c r="G41" s="5">
        <v>23</v>
      </c>
      <c r="H41" s="5">
        <v>768</v>
      </c>
      <c r="I41" s="5">
        <v>28</v>
      </c>
      <c r="J41" s="5">
        <v>26</v>
      </c>
      <c r="K41" s="5">
        <v>908</v>
      </c>
      <c r="L41" s="5">
        <v>31</v>
      </c>
      <c r="M41" s="5">
        <v>31</v>
      </c>
      <c r="N41" s="5">
        <f t="shared" si="0"/>
        <v>2454</v>
      </c>
    </row>
    <row r="42" spans="1:14" ht="14.25" customHeight="1" x14ac:dyDescent="0.25">
      <c r="A42" s="23" t="s">
        <v>116</v>
      </c>
      <c r="B42" s="26" t="s">
        <v>108</v>
      </c>
      <c r="C42" s="5">
        <v>287</v>
      </c>
      <c r="D42" s="5">
        <v>159</v>
      </c>
      <c r="E42" s="5">
        <v>6080</v>
      </c>
      <c r="F42" s="5">
        <v>286</v>
      </c>
      <c r="G42" s="5">
        <v>158</v>
      </c>
      <c r="H42" s="5">
        <v>4962</v>
      </c>
      <c r="I42" s="5">
        <v>302</v>
      </c>
      <c r="J42" s="5">
        <v>167</v>
      </c>
      <c r="K42" s="5">
        <v>5937</v>
      </c>
      <c r="L42" s="5">
        <v>315</v>
      </c>
      <c r="M42" s="5">
        <v>181</v>
      </c>
      <c r="N42" s="5">
        <f t="shared" si="0"/>
        <v>16979</v>
      </c>
    </row>
    <row r="43" spans="1:14" ht="26.4" x14ac:dyDescent="0.25">
      <c r="A43" s="23" t="s">
        <v>64</v>
      </c>
      <c r="B43" s="24" t="s">
        <v>117</v>
      </c>
      <c r="C43" s="5">
        <v>6</v>
      </c>
      <c r="D43" s="5">
        <v>3</v>
      </c>
      <c r="E43" s="5">
        <v>91</v>
      </c>
      <c r="F43" s="5">
        <v>4</v>
      </c>
      <c r="G43" s="5">
        <v>2</v>
      </c>
      <c r="H43" s="5">
        <v>61</v>
      </c>
      <c r="I43" s="5">
        <v>4</v>
      </c>
      <c r="J43" s="5">
        <v>2</v>
      </c>
      <c r="K43" s="5">
        <v>61</v>
      </c>
      <c r="L43" s="5">
        <v>6</v>
      </c>
      <c r="M43" s="5">
        <v>3</v>
      </c>
      <c r="N43" s="5">
        <f t="shared" si="0"/>
        <v>213</v>
      </c>
    </row>
    <row r="44" spans="1:14" ht="26.4" x14ac:dyDescent="0.25">
      <c r="A44" s="23" t="s">
        <v>118</v>
      </c>
      <c r="B44" s="25" t="s">
        <v>62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f t="shared" si="0"/>
        <v>0</v>
      </c>
    </row>
    <row r="45" spans="1:14" ht="26.4" x14ac:dyDescent="0.25">
      <c r="A45" s="23" t="s">
        <v>119</v>
      </c>
      <c r="B45" s="25" t="s">
        <v>65</v>
      </c>
      <c r="C45" s="5">
        <v>6</v>
      </c>
      <c r="D45" s="5">
        <v>3</v>
      </c>
      <c r="E45" s="5">
        <v>91</v>
      </c>
      <c r="F45" s="5">
        <v>4</v>
      </c>
      <c r="G45" s="5">
        <v>2</v>
      </c>
      <c r="H45" s="5">
        <v>61</v>
      </c>
      <c r="I45" s="5">
        <v>4</v>
      </c>
      <c r="J45" s="5">
        <v>2</v>
      </c>
      <c r="K45" s="5">
        <v>61</v>
      </c>
      <c r="L45" s="5">
        <v>6</v>
      </c>
      <c r="M45" s="5">
        <v>3</v>
      </c>
      <c r="N45" s="5">
        <f t="shared" si="0"/>
        <v>213</v>
      </c>
    </row>
    <row r="46" spans="1:14" ht="26.4" x14ac:dyDescent="0.25">
      <c r="A46" s="23" t="s">
        <v>120</v>
      </c>
      <c r="B46" s="24" t="s">
        <v>121</v>
      </c>
      <c r="C46" s="5">
        <v>838</v>
      </c>
      <c r="D46" s="5">
        <v>249</v>
      </c>
      <c r="E46" s="5">
        <v>16581</v>
      </c>
      <c r="F46" s="5">
        <v>842</v>
      </c>
      <c r="G46" s="5">
        <v>253</v>
      </c>
      <c r="H46" s="5">
        <v>16255</v>
      </c>
      <c r="I46" s="5">
        <v>880</v>
      </c>
      <c r="J46" s="5">
        <v>264</v>
      </c>
      <c r="K46" s="5">
        <v>16727</v>
      </c>
      <c r="L46" s="5">
        <v>910</v>
      </c>
      <c r="M46" s="5">
        <v>283</v>
      </c>
      <c r="N46" s="5">
        <f t="shared" si="0"/>
        <v>49563</v>
      </c>
    </row>
    <row r="47" spans="1:14" ht="26.4" x14ac:dyDescent="0.25">
      <c r="A47" s="23" t="s">
        <v>122</v>
      </c>
      <c r="B47" s="24" t="s">
        <v>123</v>
      </c>
      <c r="C47" s="5">
        <v>746</v>
      </c>
      <c r="D47" s="5">
        <v>232</v>
      </c>
      <c r="E47" s="5">
        <v>15150</v>
      </c>
      <c r="F47" s="5">
        <v>741</v>
      </c>
      <c r="G47" s="5">
        <v>234</v>
      </c>
      <c r="H47" s="5">
        <v>13911</v>
      </c>
      <c r="I47" s="5">
        <v>772</v>
      </c>
      <c r="J47" s="5">
        <v>245</v>
      </c>
      <c r="K47" s="5">
        <v>14946</v>
      </c>
      <c r="L47" s="5">
        <v>809</v>
      </c>
      <c r="M47" s="5">
        <v>264</v>
      </c>
      <c r="N47" s="5">
        <f t="shared" si="0"/>
        <v>44007</v>
      </c>
    </row>
    <row r="48" spans="1:14" ht="17.25" customHeight="1" x14ac:dyDescent="0.25">
      <c r="A48" s="23" t="s">
        <v>124</v>
      </c>
      <c r="B48" s="25" t="s">
        <v>62</v>
      </c>
      <c r="C48" s="5">
        <v>79</v>
      </c>
      <c r="D48" s="5">
        <v>71</v>
      </c>
      <c r="E48" s="5">
        <v>2329</v>
      </c>
      <c r="F48" s="5">
        <v>79</v>
      </c>
      <c r="G48" s="5">
        <v>70</v>
      </c>
      <c r="H48" s="5">
        <v>2322</v>
      </c>
      <c r="I48" s="5">
        <v>79</v>
      </c>
      <c r="J48" s="5">
        <v>71</v>
      </c>
      <c r="K48" s="5">
        <v>2356</v>
      </c>
      <c r="L48" s="5">
        <v>86</v>
      </c>
      <c r="M48" s="5">
        <v>82</v>
      </c>
      <c r="N48" s="5">
        <f t="shared" si="0"/>
        <v>7007</v>
      </c>
    </row>
    <row r="49" spans="1:14" ht="24" x14ac:dyDescent="0.25">
      <c r="A49" s="23" t="s">
        <v>125</v>
      </c>
      <c r="B49" s="26" t="s">
        <v>108</v>
      </c>
      <c r="C49" s="5">
        <v>668</v>
      </c>
      <c r="D49" s="5">
        <v>225</v>
      </c>
      <c r="E49" s="5">
        <v>12821</v>
      </c>
      <c r="F49" s="5">
        <v>662</v>
      </c>
      <c r="G49" s="5">
        <v>225</v>
      </c>
      <c r="H49" s="5">
        <v>11589</v>
      </c>
      <c r="I49" s="5">
        <v>693</v>
      </c>
      <c r="J49" s="5">
        <v>236</v>
      </c>
      <c r="K49" s="5">
        <v>12590</v>
      </c>
      <c r="L49" s="5">
        <v>727</v>
      </c>
      <c r="M49" s="5">
        <v>254</v>
      </c>
      <c r="N49" s="5">
        <f t="shared" si="0"/>
        <v>37000</v>
      </c>
    </row>
    <row r="50" spans="1:14" ht="26.4" x14ac:dyDescent="0.25">
      <c r="A50" s="27" t="s">
        <v>126</v>
      </c>
      <c r="B50" s="28" t="s">
        <v>127</v>
      </c>
      <c r="C50" s="5">
        <v>93</v>
      </c>
      <c r="D50" s="5">
        <v>34</v>
      </c>
      <c r="E50" s="5">
        <v>1431</v>
      </c>
      <c r="F50" s="5">
        <v>106</v>
      </c>
      <c r="G50" s="5">
        <v>39</v>
      </c>
      <c r="H50" s="5">
        <v>2344</v>
      </c>
      <c r="I50" s="5">
        <v>109</v>
      </c>
      <c r="J50" s="5">
        <v>40</v>
      </c>
      <c r="K50" s="5">
        <v>1781</v>
      </c>
      <c r="L50" s="5">
        <v>113</v>
      </c>
      <c r="M50" s="5">
        <v>43</v>
      </c>
      <c r="N50" s="5">
        <f t="shared" si="0"/>
        <v>5556</v>
      </c>
    </row>
    <row r="51" spans="1:14" x14ac:dyDescent="0.25">
      <c r="A51" s="23" t="s">
        <v>128</v>
      </c>
      <c r="B51" s="25" t="s">
        <v>62</v>
      </c>
      <c r="C51" s="5">
        <v>1</v>
      </c>
      <c r="D51" s="5">
        <v>1</v>
      </c>
      <c r="E51" s="5">
        <v>29</v>
      </c>
      <c r="F51" s="5">
        <v>1</v>
      </c>
      <c r="G51" s="5">
        <v>1</v>
      </c>
      <c r="H51" s="5">
        <v>29</v>
      </c>
      <c r="I51" s="5">
        <v>1</v>
      </c>
      <c r="J51" s="5">
        <v>1</v>
      </c>
      <c r="K51" s="5">
        <v>29</v>
      </c>
      <c r="L51" s="5">
        <v>1</v>
      </c>
      <c r="M51" s="5">
        <v>1</v>
      </c>
      <c r="N51" s="5">
        <f t="shared" si="0"/>
        <v>87</v>
      </c>
    </row>
    <row r="52" spans="1:14" x14ac:dyDescent="0.25">
      <c r="A52" s="23" t="s">
        <v>129</v>
      </c>
      <c r="B52" s="25" t="s">
        <v>65</v>
      </c>
      <c r="C52" s="5">
        <v>92</v>
      </c>
      <c r="D52" s="5">
        <v>33</v>
      </c>
      <c r="E52" s="5">
        <v>1402</v>
      </c>
      <c r="F52" s="5">
        <v>105</v>
      </c>
      <c r="G52" s="5">
        <v>38</v>
      </c>
      <c r="H52" s="5">
        <v>2315</v>
      </c>
      <c r="I52" s="5">
        <v>108</v>
      </c>
      <c r="J52" s="5">
        <v>39</v>
      </c>
      <c r="K52" s="5">
        <v>1752</v>
      </c>
      <c r="L52" s="5">
        <v>112</v>
      </c>
      <c r="M52" s="5">
        <v>42</v>
      </c>
      <c r="N52" s="5">
        <f t="shared" si="0"/>
        <v>5469</v>
      </c>
    </row>
    <row r="53" spans="1:14" ht="14.4" x14ac:dyDescent="0.25">
      <c r="A53" s="23" t="s">
        <v>43</v>
      </c>
      <c r="B53" s="24" t="s">
        <v>130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f t="shared" si="0"/>
        <v>0</v>
      </c>
    </row>
    <row r="54" spans="1:14" x14ac:dyDescent="0.25">
      <c r="A54" s="23" t="s">
        <v>19</v>
      </c>
      <c r="B54" s="25" t="s">
        <v>7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f t="shared" si="0"/>
        <v>0</v>
      </c>
    </row>
    <row r="55" spans="1:14" ht="14.4" x14ac:dyDescent="0.25">
      <c r="A55" s="23" t="s">
        <v>20</v>
      </c>
      <c r="B55" s="25" t="s">
        <v>99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f t="shared" si="0"/>
        <v>0</v>
      </c>
    </row>
    <row r="56" spans="1:14" ht="14.4" x14ac:dyDescent="0.25">
      <c r="A56" s="23" t="s">
        <v>44</v>
      </c>
      <c r="B56" s="24" t="s">
        <v>131</v>
      </c>
      <c r="C56" s="5">
        <v>3</v>
      </c>
      <c r="D56" s="5">
        <v>3</v>
      </c>
      <c r="E56" s="5">
        <v>228</v>
      </c>
      <c r="F56" s="5">
        <v>5</v>
      </c>
      <c r="G56" s="5">
        <v>5</v>
      </c>
      <c r="H56" s="5">
        <v>380</v>
      </c>
      <c r="I56" s="5">
        <v>4</v>
      </c>
      <c r="J56" s="5">
        <v>4</v>
      </c>
      <c r="K56" s="5">
        <v>304</v>
      </c>
      <c r="L56" s="5">
        <v>12</v>
      </c>
      <c r="M56" s="5">
        <v>12</v>
      </c>
      <c r="N56" s="5">
        <f t="shared" si="0"/>
        <v>912</v>
      </c>
    </row>
    <row r="57" spans="1:14" x14ac:dyDescent="0.25">
      <c r="A57" s="23" t="s">
        <v>45</v>
      </c>
      <c r="B57" s="25" t="s">
        <v>7</v>
      </c>
      <c r="C57" s="5">
        <v>3</v>
      </c>
      <c r="D57" s="5">
        <v>3</v>
      </c>
      <c r="E57" s="5">
        <v>228</v>
      </c>
      <c r="F57" s="5">
        <v>5</v>
      </c>
      <c r="G57" s="5">
        <v>5</v>
      </c>
      <c r="H57" s="5">
        <v>380</v>
      </c>
      <c r="I57" s="5">
        <v>4</v>
      </c>
      <c r="J57" s="5">
        <v>4</v>
      </c>
      <c r="K57" s="5">
        <v>304</v>
      </c>
      <c r="L57" s="5">
        <v>12</v>
      </c>
      <c r="M57" s="5">
        <v>12</v>
      </c>
      <c r="N57" s="5">
        <f t="shared" si="0"/>
        <v>912</v>
      </c>
    </row>
    <row r="58" spans="1:14" ht="14.4" x14ac:dyDescent="0.25">
      <c r="A58" s="23" t="s">
        <v>46</v>
      </c>
      <c r="B58" s="25" t="s">
        <v>99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f t="shared" si="0"/>
        <v>0</v>
      </c>
    </row>
    <row r="59" spans="1:14" ht="15.6" x14ac:dyDescent="0.25">
      <c r="A59" s="23" t="s">
        <v>132</v>
      </c>
      <c r="B59" s="26" t="s">
        <v>133</v>
      </c>
      <c r="C59" s="5">
        <v>2</v>
      </c>
      <c r="D59" s="5">
        <v>2</v>
      </c>
      <c r="E59" s="5">
        <v>456</v>
      </c>
      <c r="F59" s="5">
        <v>3</v>
      </c>
      <c r="G59" s="5">
        <v>3</v>
      </c>
      <c r="H59" s="5">
        <v>2410</v>
      </c>
      <c r="I59" s="5">
        <v>4</v>
      </c>
      <c r="J59" s="5">
        <v>4</v>
      </c>
      <c r="K59" s="5">
        <v>2236</v>
      </c>
      <c r="L59" s="5">
        <v>4</v>
      </c>
      <c r="M59" s="5">
        <v>4</v>
      </c>
      <c r="N59" s="5">
        <f t="shared" si="0"/>
        <v>5102</v>
      </c>
    </row>
    <row r="60" spans="1:14" ht="15.6" x14ac:dyDescent="0.25">
      <c r="A60" s="23" t="s">
        <v>134</v>
      </c>
      <c r="B60" s="25" t="s">
        <v>7</v>
      </c>
      <c r="C60" s="5">
        <v>2</v>
      </c>
      <c r="D60" s="5">
        <v>2</v>
      </c>
      <c r="E60" s="5">
        <v>456</v>
      </c>
      <c r="F60" s="5">
        <v>3</v>
      </c>
      <c r="G60" s="5">
        <v>3</v>
      </c>
      <c r="H60" s="5">
        <v>2410</v>
      </c>
      <c r="I60" s="5">
        <v>4</v>
      </c>
      <c r="J60" s="5">
        <v>4</v>
      </c>
      <c r="K60" s="5">
        <v>2236</v>
      </c>
      <c r="L60" s="5">
        <v>4</v>
      </c>
      <c r="M60" s="5">
        <v>4</v>
      </c>
      <c r="N60" s="5">
        <f t="shared" si="0"/>
        <v>5102</v>
      </c>
    </row>
    <row r="61" spans="1:14" ht="15.6" x14ac:dyDescent="0.25">
      <c r="A61" s="23" t="s">
        <v>135</v>
      </c>
      <c r="B61" s="25" t="s">
        <v>99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f t="shared" si="0"/>
        <v>0</v>
      </c>
    </row>
    <row r="62" spans="1:14" ht="28.8" x14ac:dyDescent="0.25">
      <c r="A62" s="23" t="s">
        <v>136</v>
      </c>
      <c r="B62" s="26" t="s">
        <v>137</v>
      </c>
      <c r="C62" s="5">
        <v>6</v>
      </c>
      <c r="D62" s="5">
        <v>3</v>
      </c>
      <c r="E62" s="5">
        <v>339</v>
      </c>
      <c r="F62" s="5">
        <v>6</v>
      </c>
      <c r="G62" s="5">
        <v>3</v>
      </c>
      <c r="H62" s="5">
        <v>573</v>
      </c>
      <c r="I62" s="5">
        <v>8</v>
      </c>
      <c r="J62" s="5">
        <v>4</v>
      </c>
      <c r="K62" s="5">
        <v>1397</v>
      </c>
      <c r="L62" s="5">
        <v>8</v>
      </c>
      <c r="M62" s="5">
        <v>4</v>
      </c>
      <c r="N62" s="5">
        <f t="shared" si="0"/>
        <v>2309</v>
      </c>
    </row>
    <row r="63" spans="1:14" ht="15.6" x14ac:dyDescent="0.25">
      <c r="A63" s="23" t="s">
        <v>138</v>
      </c>
      <c r="B63" s="25" t="s">
        <v>7</v>
      </c>
      <c r="C63" s="5">
        <v>6</v>
      </c>
      <c r="D63" s="5">
        <v>3</v>
      </c>
      <c r="E63" s="5">
        <v>339</v>
      </c>
      <c r="F63" s="5">
        <v>6</v>
      </c>
      <c r="G63" s="5">
        <v>3</v>
      </c>
      <c r="H63" s="5">
        <v>573</v>
      </c>
      <c r="I63" s="5">
        <v>8</v>
      </c>
      <c r="J63" s="5">
        <v>4</v>
      </c>
      <c r="K63" s="5">
        <v>1397</v>
      </c>
      <c r="L63" s="5">
        <v>8</v>
      </c>
      <c r="M63" s="5">
        <v>4</v>
      </c>
      <c r="N63" s="5">
        <f t="shared" si="0"/>
        <v>2309</v>
      </c>
    </row>
    <row r="64" spans="1:14" ht="15.6" x14ac:dyDescent="0.25">
      <c r="A64" s="23" t="s">
        <v>139</v>
      </c>
      <c r="B64" s="25" t="s">
        <v>99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f t="shared" si="0"/>
        <v>0</v>
      </c>
    </row>
    <row r="65" spans="1:14" ht="15.6" x14ac:dyDescent="0.25">
      <c r="A65" s="23" t="s">
        <v>140</v>
      </c>
      <c r="B65" s="25" t="s">
        <v>89</v>
      </c>
      <c r="C65" s="5">
        <v>6</v>
      </c>
      <c r="D65" s="5">
        <v>3</v>
      </c>
      <c r="E65" s="5">
        <v>339</v>
      </c>
      <c r="F65" s="5">
        <v>6</v>
      </c>
      <c r="G65" s="5">
        <v>3</v>
      </c>
      <c r="H65" s="5">
        <v>573</v>
      </c>
      <c r="I65" s="5">
        <v>8</v>
      </c>
      <c r="J65" s="5">
        <v>4</v>
      </c>
      <c r="K65" s="5">
        <v>1397</v>
      </c>
      <c r="L65" s="5">
        <v>8</v>
      </c>
      <c r="M65" s="5">
        <v>4</v>
      </c>
      <c r="N65" s="5">
        <f t="shared" si="0"/>
        <v>2309</v>
      </c>
    </row>
    <row r="66" spans="1:14" ht="15.6" x14ac:dyDescent="0.25">
      <c r="A66" s="23" t="s">
        <v>141</v>
      </c>
      <c r="B66" s="25" t="s">
        <v>90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f t="shared" si="0"/>
        <v>0</v>
      </c>
    </row>
    <row r="67" spans="1:14" x14ac:dyDescent="0.25">
      <c r="A67" s="29" t="s">
        <v>47</v>
      </c>
      <c r="B67" s="30" t="s">
        <v>142</v>
      </c>
      <c r="C67" s="5">
        <v>3329</v>
      </c>
      <c r="D67" s="5">
        <v>2072</v>
      </c>
      <c r="E67" s="5">
        <f>+E17+E27+E53+E56+E59+E62</f>
        <v>140631</v>
      </c>
      <c r="F67" s="5">
        <v>3376</v>
      </c>
      <c r="G67" s="5">
        <v>2099</v>
      </c>
      <c r="H67" s="5">
        <f>+H17+H27+H53+H56+H59+H62</f>
        <v>144464</v>
      </c>
      <c r="I67" s="5">
        <v>3472</v>
      </c>
      <c r="J67" s="5">
        <v>2162</v>
      </c>
      <c r="K67" s="5">
        <f>+K17+K27+K53+K56+K59+K62</f>
        <v>156711</v>
      </c>
      <c r="L67" s="5">
        <v>3552</v>
      </c>
      <c r="M67" s="5">
        <v>2257</v>
      </c>
      <c r="N67" s="5">
        <f t="shared" si="0"/>
        <v>441806</v>
      </c>
    </row>
    <row r="68" spans="1:14" ht="15" customHeight="1" x14ac:dyDescent="0.25">
      <c r="A68" s="23" t="s">
        <v>48</v>
      </c>
      <c r="B68" s="24" t="s">
        <v>143</v>
      </c>
      <c r="C68" s="5">
        <v>137</v>
      </c>
      <c r="D68" s="5">
        <v>112</v>
      </c>
      <c r="E68" s="5">
        <v>16143</v>
      </c>
      <c r="F68" s="5">
        <v>137</v>
      </c>
      <c r="G68" s="5">
        <v>112</v>
      </c>
      <c r="H68" s="5">
        <v>15434</v>
      </c>
      <c r="I68" s="5">
        <v>132</v>
      </c>
      <c r="J68" s="5">
        <v>108</v>
      </c>
      <c r="K68" s="5">
        <v>15032</v>
      </c>
      <c r="L68" s="5">
        <v>146</v>
      </c>
      <c r="M68" s="5">
        <v>122</v>
      </c>
      <c r="N68" s="5">
        <f>+E68+H68+K68</f>
        <v>46609</v>
      </c>
    </row>
    <row r="69" spans="1:14" ht="14.4" x14ac:dyDescent="0.25">
      <c r="A69" s="23" t="s">
        <v>49</v>
      </c>
      <c r="B69" s="24" t="s">
        <v>144</v>
      </c>
      <c r="C69" s="5">
        <v>78</v>
      </c>
      <c r="D69" s="5">
        <v>60</v>
      </c>
      <c r="E69" s="5">
        <v>9168</v>
      </c>
      <c r="F69" s="5">
        <v>75</v>
      </c>
      <c r="G69" s="5">
        <v>59</v>
      </c>
      <c r="H69" s="5">
        <v>8652</v>
      </c>
      <c r="I69" s="5">
        <v>72</v>
      </c>
      <c r="J69" s="5">
        <v>57</v>
      </c>
      <c r="K69" s="5">
        <v>8041</v>
      </c>
      <c r="L69" s="5">
        <v>83</v>
      </c>
      <c r="M69" s="5">
        <v>64</v>
      </c>
      <c r="N69" s="5">
        <f t="shared" si="0"/>
        <v>25861</v>
      </c>
    </row>
    <row r="70" spans="1:14" x14ac:dyDescent="0.25">
      <c r="A70" s="23" t="s">
        <v>50</v>
      </c>
      <c r="B70" s="25" t="s">
        <v>71</v>
      </c>
      <c r="C70" s="5">
        <v>46</v>
      </c>
      <c r="D70" s="5">
        <v>32</v>
      </c>
      <c r="E70" s="5">
        <v>6891</v>
      </c>
      <c r="F70" s="5">
        <v>44</v>
      </c>
      <c r="G70" s="5">
        <v>32</v>
      </c>
      <c r="H70" s="5">
        <v>6419</v>
      </c>
      <c r="I70" s="5">
        <v>40</v>
      </c>
      <c r="J70" s="5">
        <v>30</v>
      </c>
      <c r="K70" s="5">
        <v>5897</v>
      </c>
      <c r="L70" s="5">
        <v>51</v>
      </c>
      <c r="M70" s="5">
        <v>35</v>
      </c>
      <c r="N70" s="5">
        <f t="shared" si="0"/>
        <v>19207</v>
      </c>
    </row>
    <row r="71" spans="1:14" x14ac:dyDescent="0.25">
      <c r="A71" s="31" t="s">
        <v>51</v>
      </c>
      <c r="B71" s="25" t="s">
        <v>72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f t="shared" si="0"/>
        <v>0</v>
      </c>
    </row>
    <row r="72" spans="1:14" x14ac:dyDescent="0.25">
      <c r="A72" s="23" t="s">
        <v>70</v>
      </c>
      <c r="B72" s="25" t="s">
        <v>12</v>
      </c>
      <c r="C72" s="5">
        <v>32</v>
      </c>
      <c r="D72" s="5">
        <v>29</v>
      </c>
      <c r="E72" s="5">
        <v>2277</v>
      </c>
      <c r="F72" s="5">
        <v>31</v>
      </c>
      <c r="G72" s="5">
        <v>28</v>
      </c>
      <c r="H72" s="5">
        <v>2233</v>
      </c>
      <c r="I72" s="5">
        <v>32</v>
      </c>
      <c r="J72" s="5">
        <v>28</v>
      </c>
      <c r="K72" s="5">
        <v>2144</v>
      </c>
      <c r="L72" s="5">
        <v>35</v>
      </c>
      <c r="M72" s="5">
        <v>31</v>
      </c>
      <c r="N72" s="5">
        <f t="shared" si="0"/>
        <v>6654</v>
      </c>
    </row>
    <row r="73" spans="1:14" ht="14.4" x14ac:dyDescent="0.25">
      <c r="A73" s="23" t="s">
        <v>52</v>
      </c>
      <c r="B73" s="26" t="s">
        <v>145</v>
      </c>
      <c r="C73" s="5">
        <v>8</v>
      </c>
      <c r="D73" s="5">
        <v>1</v>
      </c>
      <c r="E73" s="5">
        <v>1017</v>
      </c>
      <c r="F73" s="5">
        <v>9</v>
      </c>
      <c r="G73" s="5">
        <v>1</v>
      </c>
      <c r="H73" s="5">
        <v>1093</v>
      </c>
      <c r="I73" s="5">
        <v>9</v>
      </c>
      <c r="J73" s="5">
        <v>1</v>
      </c>
      <c r="K73" s="5">
        <v>1245</v>
      </c>
      <c r="L73" s="5">
        <v>9</v>
      </c>
      <c r="M73" s="5">
        <v>1</v>
      </c>
      <c r="N73" s="5">
        <f t="shared" si="0"/>
        <v>3355</v>
      </c>
    </row>
    <row r="74" spans="1:14" x14ac:dyDescent="0.25">
      <c r="A74" s="23" t="s">
        <v>73</v>
      </c>
      <c r="B74" s="25" t="s">
        <v>71</v>
      </c>
      <c r="C74" s="5">
        <v>3</v>
      </c>
      <c r="D74" s="5">
        <v>1</v>
      </c>
      <c r="E74" s="5">
        <v>456</v>
      </c>
      <c r="F74" s="5">
        <v>3</v>
      </c>
      <c r="G74" s="5">
        <v>1</v>
      </c>
      <c r="H74" s="5">
        <v>456</v>
      </c>
      <c r="I74" s="5">
        <v>4</v>
      </c>
      <c r="J74" s="5">
        <v>1</v>
      </c>
      <c r="K74" s="5">
        <v>684</v>
      </c>
      <c r="L74" s="5">
        <v>4</v>
      </c>
      <c r="M74" s="5">
        <v>1</v>
      </c>
      <c r="N74" s="5">
        <f t="shared" si="0"/>
        <v>1596</v>
      </c>
    </row>
    <row r="75" spans="1:14" x14ac:dyDescent="0.25">
      <c r="A75" s="23" t="s">
        <v>53</v>
      </c>
      <c r="B75" s="25" t="s">
        <v>72</v>
      </c>
      <c r="C75" s="5">
        <v>1</v>
      </c>
      <c r="D75" s="5">
        <v>1</v>
      </c>
      <c r="E75" s="5">
        <v>76</v>
      </c>
      <c r="F75" s="5">
        <v>2</v>
      </c>
      <c r="G75" s="5">
        <v>1</v>
      </c>
      <c r="H75" s="5">
        <v>152</v>
      </c>
      <c r="I75" s="5">
        <v>1</v>
      </c>
      <c r="J75" s="5">
        <v>1</v>
      </c>
      <c r="K75" s="5">
        <v>76</v>
      </c>
      <c r="L75" s="5">
        <v>2</v>
      </c>
      <c r="M75" s="5">
        <v>1</v>
      </c>
      <c r="N75" s="5">
        <f t="shared" si="0"/>
        <v>304</v>
      </c>
    </row>
    <row r="76" spans="1:14" x14ac:dyDescent="0.25">
      <c r="A76" s="23" t="s">
        <v>74</v>
      </c>
      <c r="B76" s="25" t="s">
        <v>12</v>
      </c>
      <c r="C76" s="5">
        <v>4</v>
      </c>
      <c r="D76" s="5">
        <v>1</v>
      </c>
      <c r="E76" s="5">
        <v>485</v>
      </c>
      <c r="F76" s="5">
        <v>4</v>
      </c>
      <c r="G76" s="5">
        <v>1</v>
      </c>
      <c r="H76" s="5">
        <v>485</v>
      </c>
      <c r="I76" s="5">
        <v>4</v>
      </c>
      <c r="J76" s="5">
        <v>1</v>
      </c>
      <c r="K76" s="5">
        <v>485</v>
      </c>
      <c r="L76" s="5">
        <v>4</v>
      </c>
      <c r="M76" s="5">
        <v>1</v>
      </c>
      <c r="N76" s="5">
        <f t="shared" si="0"/>
        <v>1455</v>
      </c>
    </row>
    <row r="77" spans="1:14" ht="26.4" x14ac:dyDescent="0.25">
      <c r="A77" s="23" t="s">
        <v>54</v>
      </c>
      <c r="B77" s="26" t="s">
        <v>146</v>
      </c>
      <c r="C77" s="5">
        <v>34</v>
      </c>
      <c r="D77" s="5">
        <v>34</v>
      </c>
      <c r="E77" s="5">
        <v>4022</v>
      </c>
      <c r="F77" s="5">
        <v>37</v>
      </c>
      <c r="G77" s="5">
        <v>35</v>
      </c>
      <c r="H77" s="5">
        <v>4001</v>
      </c>
      <c r="I77" s="5">
        <v>34</v>
      </c>
      <c r="J77" s="5">
        <v>33</v>
      </c>
      <c r="K77" s="5">
        <v>4041</v>
      </c>
      <c r="L77" s="5">
        <v>39</v>
      </c>
      <c r="M77" s="5">
        <v>39</v>
      </c>
      <c r="N77" s="5">
        <f t="shared" si="0"/>
        <v>12064</v>
      </c>
    </row>
    <row r="78" spans="1:14" x14ac:dyDescent="0.25">
      <c r="A78" s="23" t="s">
        <v>55</v>
      </c>
      <c r="B78" s="25" t="s">
        <v>71</v>
      </c>
      <c r="C78" s="5">
        <v>18</v>
      </c>
      <c r="D78" s="5">
        <v>18</v>
      </c>
      <c r="E78" s="5">
        <v>2655</v>
      </c>
      <c r="F78" s="5">
        <v>19</v>
      </c>
      <c r="G78" s="5">
        <v>17</v>
      </c>
      <c r="H78" s="5">
        <v>2562</v>
      </c>
      <c r="I78" s="5">
        <v>20</v>
      </c>
      <c r="J78" s="5">
        <v>19</v>
      </c>
      <c r="K78" s="5">
        <v>2959</v>
      </c>
      <c r="L78" s="5">
        <v>25</v>
      </c>
      <c r="M78" s="5">
        <v>25</v>
      </c>
      <c r="N78" s="5">
        <f t="shared" si="0"/>
        <v>8176</v>
      </c>
    </row>
    <row r="79" spans="1:14" x14ac:dyDescent="0.25">
      <c r="A79" s="23" t="s">
        <v>56</v>
      </c>
      <c r="B79" s="25" t="s">
        <v>72</v>
      </c>
      <c r="C79" s="5">
        <v>1</v>
      </c>
      <c r="D79" s="5">
        <v>1</v>
      </c>
      <c r="E79" s="5">
        <v>76</v>
      </c>
      <c r="F79" s="5">
        <v>1</v>
      </c>
      <c r="G79" s="5">
        <v>1</v>
      </c>
      <c r="H79" s="5">
        <v>76</v>
      </c>
      <c r="I79" s="5">
        <v>1</v>
      </c>
      <c r="J79" s="5">
        <v>1</v>
      </c>
      <c r="K79" s="5">
        <v>76</v>
      </c>
      <c r="L79" s="5">
        <v>1</v>
      </c>
      <c r="M79" s="5">
        <v>1</v>
      </c>
      <c r="N79" s="5">
        <f>+E79+H79+K79</f>
        <v>228</v>
      </c>
    </row>
    <row r="80" spans="1:14" x14ac:dyDescent="0.25">
      <c r="A80" s="23" t="s">
        <v>75</v>
      </c>
      <c r="B80" s="25" t="s">
        <v>12</v>
      </c>
      <c r="C80" s="5">
        <v>15</v>
      </c>
      <c r="D80" s="5">
        <v>15</v>
      </c>
      <c r="E80" s="5">
        <v>1291</v>
      </c>
      <c r="F80" s="5">
        <v>17</v>
      </c>
      <c r="G80" s="5">
        <v>17</v>
      </c>
      <c r="H80" s="5">
        <v>1363</v>
      </c>
      <c r="I80" s="5">
        <v>13</v>
      </c>
      <c r="J80" s="5">
        <v>13</v>
      </c>
      <c r="K80" s="5">
        <v>1006</v>
      </c>
      <c r="L80" s="5">
        <v>17</v>
      </c>
      <c r="M80" s="5">
        <v>17</v>
      </c>
      <c r="N80" s="5">
        <f t="shared" si="0"/>
        <v>3660</v>
      </c>
    </row>
    <row r="81" spans="1:14" x14ac:dyDescent="0.25">
      <c r="A81" s="23" t="s">
        <v>57</v>
      </c>
      <c r="B81" s="26" t="s">
        <v>147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f t="shared" si="0"/>
        <v>0</v>
      </c>
    </row>
    <row r="82" spans="1:14" x14ac:dyDescent="0.25">
      <c r="A82" s="23" t="s">
        <v>58</v>
      </c>
      <c r="B82" s="25" t="s">
        <v>71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f t="shared" ref="N82:N99" si="1">+E82+H82+K82</f>
        <v>0</v>
      </c>
    </row>
    <row r="83" spans="1:14" x14ac:dyDescent="0.25">
      <c r="A83" s="23" t="s">
        <v>59</v>
      </c>
      <c r="B83" s="25" t="s">
        <v>72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f t="shared" si="1"/>
        <v>0</v>
      </c>
    </row>
    <row r="84" spans="1:14" x14ac:dyDescent="0.25">
      <c r="A84" s="23" t="s">
        <v>76</v>
      </c>
      <c r="B84" s="25" t="s">
        <v>12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f t="shared" si="1"/>
        <v>0</v>
      </c>
    </row>
    <row r="85" spans="1:14" ht="26.4" x14ac:dyDescent="0.25">
      <c r="A85" s="23" t="s">
        <v>148</v>
      </c>
      <c r="B85" s="24" t="s">
        <v>149</v>
      </c>
      <c r="C85" s="5">
        <v>17</v>
      </c>
      <c r="D85" s="5">
        <v>17</v>
      </c>
      <c r="E85" s="5">
        <v>1936</v>
      </c>
      <c r="F85" s="5">
        <v>17</v>
      </c>
      <c r="G85" s="5">
        <v>17</v>
      </c>
      <c r="H85" s="5">
        <v>1688</v>
      </c>
      <c r="I85" s="5">
        <v>17</v>
      </c>
      <c r="J85" s="5">
        <v>17</v>
      </c>
      <c r="K85" s="5">
        <v>1705</v>
      </c>
      <c r="L85" s="5">
        <v>18</v>
      </c>
      <c r="M85" s="5">
        <v>18</v>
      </c>
      <c r="N85" s="5">
        <f t="shared" si="1"/>
        <v>5329</v>
      </c>
    </row>
    <row r="86" spans="1:14" x14ac:dyDescent="0.25">
      <c r="A86" s="23" t="s">
        <v>150</v>
      </c>
      <c r="B86" s="25" t="s">
        <v>71</v>
      </c>
      <c r="C86" s="5">
        <v>9</v>
      </c>
      <c r="D86" s="5">
        <v>9</v>
      </c>
      <c r="E86" s="5">
        <v>1469</v>
      </c>
      <c r="F86" s="5">
        <v>8</v>
      </c>
      <c r="G86" s="5">
        <v>8</v>
      </c>
      <c r="H86" s="5">
        <v>1103</v>
      </c>
      <c r="I86" s="5">
        <v>8</v>
      </c>
      <c r="J86" s="5">
        <v>8</v>
      </c>
      <c r="K86" s="5">
        <v>1216</v>
      </c>
      <c r="L86" s="5">
        <v>10</v>
      </c>
      <c r="M86" s="5">
        <v>10</v>
      </c>
      <c r="N86" s="5">
        <f t="shared" si="1"/>
        <v>3788</v>
      </c>
    </row>
    <row r="87" spans="1:14" x14ac:dyDescent="0.25">
      <c r="A87" s="23" t="s">
        <v>151</v>
      </c>
      <c r="B87" s="25" t="s">
        <v>72</v>
      </c>
      <c r="C87" s="5">
        <v>0</v>
      </c>
      <c r="D87" s="5">
        <v>0</v>
      </c>
      <c r="E87" s="5">
        <v>0</v>
      </c>
      <c r="F87" s="5">
        <v>1</v>
      </c>
      <c r="G87" s="5">
        <v>1</v>
      </c>
      <c r="H87" s="5">
        <v>39</v>
      </c>
      <c r="I87" s="5">
        <v>0</v>
      </c>
      <c r="J87" s="5">
        <v>0</v>
      </c>
      <c r="K87" s="5">
        <v>0</v>
      </c>
      <c r="L87" s="5">
        <v>1</v>
      </c>
      <c r="M87" s="5">
        <v>1</v>
      </c>
      <c r="N87" s="5">
        <f t="shared" si="1"/>
        <v>39</v>
      </c>
    </row>
    <row r="88" spans="1:14" x14ac:dyDescent="0.25">
      <c r="A88" s="23" t="s">
        <v>152</v>
      </c>
      <c r="B88" s="25" t="s">
        <v>12</v>
      </c>
      <c r="C88" s="5">
        <v>8</v>
      </c>
      <c r="D88" s="5">
        <v>8</v>
      </c>
      <c r="E88" s="5">
        <v>467</v>
      </c>
      <c r="F88" s="5">
        <v>9</v>
      </c>
      <c r="G88" s="5">
        <v>9</v>
      </c>
      <c r="H88" s="5">
        <v>546</v>
      </c>
      <c r="I88" s="5">
        <v>9</v>
      </c>
      <c r="J88" s="5">
        <v>9</v>
      </c>
      <c r="K88" s="5">
        <v>489</v>
      </c>
      <c r="L88" s="5">
        <v>9</v>
      </c>
      <c r="M88" s="5">
        <v>9</v>
      </c>
      <c r="N88" s="5">
        <f t="shared" si="1"/>
        <v>1502</v>
      </c>
    </row>
    <row r="89" spans="1:14" ht="14.4" x14ac:dyDescent="0.25">
      <c r="A89" s="23" t="s">
        <v>60</v>
      </c>
      <c r="B89" s="32" t="s">
        <v>153</v>
      </c>
      <c r="C89" s="5">
        <v>93</v>
      </c>
      <c r="D89" s="5">
        <v>65</v>
      </c>
      <c r="E89" s="5">
        <v>14069</v>
      </c>
      <c r="F89" s="5">
        <v>91</v>
      </c>
      <c r="G89" s="5">
        <v>65</v>
      </c>
      <c r="H89" s="5">
        <v>13388</v>
      </c>
      <c r="I89" s="5">
        <v>88</v>
      </c>
      <c r="J89" s="5">
        <v>63</v>
      </c>
      <c r="K89" s="5">
        <v>13345</v>
      </c>
      <c r="L89" s="5">
        <v>100</v>
      </c>
      <c r="M89" s="5">
        <v>71</v>
      </c>
      <c r="N89" s="5">
        <f t="shared" si="1"/>
        <v>40802</v>
      </c>
    </row>
    <row r="90" spans="1:14" x14ac:dyDescent="0.25">
      <c r="A90" s="33" t="s">
        <v>154</v>
      </c>
      <c r="B90" s="34" t="s">
        <v>83</v>
      </c>
      <c r="C90" s="5">
        <v>9</v>
      </c>
      <c r="D90" s="5">
        <v>1</v>
      </c>
      <c r="E90" s="5">
        <v>1368</v>
      </c>
      <c r="F90" s="5">
        <v>9</v>
      </c>
      <c r="G90" s="5">
        <v>1</v>
      </c>
      <c r="H90" s="5">
        <v>1368</v>
      </c>
      <c r="I90" s="5">
        <v>9</v>
      </c>
      <c r="J90" s="5">
        <v>1</v>
      </c>
      <c r="K90" s="5">
        <v>1368</v>
      </c>
      <c r="L90" s="5">
        <v>9</v>
      </c>
      <c r="M90" s="5">
        <v>1</v>
      </c>
      <c r="N90" s="5">
        <f t="shared" si="1"/>
        <v>4104</v>
      </c>
    </row>
    <row r="91" spans="1:14" x14ac:dyDescent="0.25">
      <c r="A91" s="33" t="s">
        <v>155</v>
      </c>
      <c r="B91" s="34" t="s">
        <v>84</v>
      </c>
      <c r="C91" s="5">
        <v>82</v>
      </c>
      <c r="D91" s="5">
        <v>62</v>
      </c>
      <c r="E91" s="5">
        <v>12358</v>
      </c>
      <c r="F91" s="5">
        <v>79</v>
      </c>
      <c r="G91" s="5">
        <v>61</v>
      </c>
      <c r="H91" s="5">
        <v>11902</v>
      </c>
      <c r="I91" s="5">
        <v>78</v>
      </c>
      <c r="J91" s="5">
        <v>61</v>
      </c>
      <c r="K91" s="5">
        <v>11906</v>
      </c>
      <c r="L91" s="5">
        <v>88</v>
      </c>
      <c r="M91" s="5">
        <v>67</v>
      </c>
      <c r="N91" s="5">
        <f t="shared" si="1"/>
        <v>36166</v>
      </c>
    </row>
    <row r="92" spans="1:14" x14ac:dyDescent="0.25">
      <c r="A92" s="33" t="s">
        <v>156</v>
      </c>
      <c r="B92" s="35" t="s">
        <v>157</v>
      </c>
      <c r="C92" s="5">
        <v>2</v>
      </c>
      <c r="D92" s="5">
        <v>2</v>
      </c>
      <c r="E92" s="5">
        <v>343</v>
      </c>
      <c r="F92" s="5">
        <v>3</v>
      </c>
      <c r="G92" s="5">
        <v>3</v>
      </c>
      <c r="H92" s="5">
        <v>118</v>
      </c>
      <c r="I92" s="5">
        <v>1</v>
      </c>
      <c r="J92" s="5">
        <v>1</v>
      </c>
      <c r="K92" s="5">
        <v>71</v>
      </c>
      <c r="L92" s="5">
        <v>3</v>
      </c>
      <c r="M92" s="5">
        <v>3</v>
      </c>
      <c r="N92" s="5">
        <f t="shared" si="1"/>
        <v>532</v>
      </c>
    </row>
    <row r="93" spans="1:14" ht="14.4" x14ac:dyDescent="0.25">
      <c r="A93" s="36" t="s">
        <v>61</v>
      </c>
      <c r="B93" s="24" t="s">
        <v>158</v>
      </c>
      <c r="C93" s="5">
        <v>3</v>
      </c>
      <c r="D93" s="5">
        <v>3</v>
      </c>
      <c r="E93" s="5">
        <v>3399</v>
      </c>
      <c r="F93" s="5">
        <v>1</v>
      </c>
      <c r="G93" s="5">
        <v>1</v>
      </c>
      <c r="H93" s="5">
        <v>2850</v>
      </c>
      <c r="I93" s="5">
        <v>2</v>
      </c>
      <c r="J93" s="5">
        <v>2</v>
      </c>
      <c r="K93" s="5">
        <v>1182</v>
      </c>
      <c r="L93" s="5">
        <v>6</v>
      </c>
      <c r="M93" s="5">
        <v>6</v>
      </c>
      <c r="N93" s="5">
        <f t="shared" si="1"/>
        <v>7431</v>
      </c>
    </row>
    <row r="94" spans="1:14" x14ac:dyDescent="0.25">
      <c r="A94" s="23" t="s">
        <v>77</v>
      </c>
      <c r="B94" s="25" t="s">
        <v>13</v>
      </c>
      <c r="C94" s="5">
        <v>1</v>
      </c>
      <c r="D94" s="5">
        <v>1</v>
      </c>
      <c r="E94" s="5">
        <v>2850</v>
      </c>
      <c r="F94" s="5">
        <v>1</v>
      </c>
      <c r="G94" s="5">
        <v>1</v>
      </c>
      <c r="H94" s="5">
        <v>2850</v>
      </c>
      <c r="I94" s="5">
        <v>0</v>
      </c>
      <c r="J94" s="5">
        <v>0</v>
      </c>
      <c r="K94" s="5">
        <v>0</v>
      </c>
      <c r="L94" s="5">
        <v>2</v>
      </c>
      <c r="M94" s="5">
        <v>2</v>
      </c>
      <c r="N94" s="5">
        <f t="shared" si="1"/>
        <v>5700</v>
      </c>
    </row>
    <row r="95" spans="1:14" x14ac:dyDescent="0.25">
      <c r="A95" s="23" t="s">
        <v>78</v>
      </c>
      <c r="B95" s="25" t="s">
        <v>66</v>
      </c>
      <c r="C95" s="5">
        <v>2</v>
      </c>
      <c r="D95" s="5">
        <v>2</v>
      </c>
      <c r="E95" s="5">
        <v>549</v>
      </c>
      <c r="F95" s="5">
        <v>0</v>
      </c>
      <c r="G95" s="5">
        <v>0</v>
      </c>
      <c r="H95" s="5">
        <v>0</v>
      </c>
      <c r="I95" s="5">
        <v>2</v>
      </c>
      <c r="J95" s="5">
        <v>2</v>
      </c>
      <c r="K95" s="5">
        <v>1182</v>
      </c>
      <c r="L95" s="5">
        <v>4</v>
      </c>
      <c r="M95" s="5">
        <v>4</v>
      </c>
      <c r="N95" s="5">
        <f t="shared" si="1"/>
        <v>1731</v>
      </c>
    </row>
    <row r="96" spans="1:14" ht="14.4" x14ac:dyDescent="0.25">
      <c r="A96" s="23" t="s">
        <v>159</v>
      </c>
      <c r="B96" s="26" t="s">
        <v>160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f t="shared" si="1"/>
        <v>0</v>
      </c>
    </row>
    <row r="97" spans="1:14" x14ac:dyDescent="0.25">
      <c r="A97" s="23" t="s">
        <v>161</v>
      </c>
      <c r="B97" s="25" t="s">
        <v>13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f t="shared" si="1"/>
        <v>0</v>
      </c>
    </row>
    <row r="98" spans="1:14" x14ac:dyDescent="0.25">
      <c r="A98" s="23" t="s">
        <v>162</v>
      </c>
      <c r="B98" s="25" t="s">
        <v>163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f t="shared" si="1"/>
        <v>0</v>
      </c>
    </row>
    <row r="99" spans="1:14" ht="14.4" x14ac:dyDescent="0.25">
      <c r="A99" s="29" t="s">
        <v>79</v>
      </c>
      <c r="B99" s="30" t="s">
        <v>169</v>
      </c>
      <c r="C99" s="5">
        <v>149</v>
      </c>
      <c r="D99" s="5">
        <v>121</v>
      </c>
      <c r="E99" s="5">
        <f>+E68+E89+E93+E96</f>
        <v>33611</v>
      </c>
      <c r="F99" s="5">
        <v>147</v>
      </c>
      <c r="G99" s="5">
        <v>120</v>
      </c>
      <c r="H99" s="5">
        <f>+H68+H89+H93+H96</f>
        <v>31672</v>
      </c>
      <c r="I99" s="5">
        <v>145</v>
      </c>
      <c r="J99" s="5">
        <v>119</v>
      </c>
      <c r="K99" s="5">
        <f>+K68+K89+K93+K96</f>
        <v>29559</v>
      </c>
      <c r="L99" s="5">
        <v>159</v>
      </c>
      <c r="M99" s="5">
        <v>133</v>
      </c>
      <c r="N99" s="5">
        <f t="shared" si="1"/>
        <v>94842</v>
      </c>
    </row>
    <row r="100" spans="1:14" ht="14.4" x14ac:dyDescent="0.25">
      <c r="A100" s="29" t="s">
        <v>164</v>
      </c>
      <c r="B100" s="30" t="s">
        <v>165</v>
      </c>
      <c r="C100" s="5">
        <v>3393</v>
      </c>
      <c r="D100" s="5">
        <v>2146</v>
      </c>
      <c r="E100" s="5">
        <f>+E67+E99</f>
        <v>174242</v>
      </c>
      <c r="F100" s="5">
        <v>3437</v>
      </c>
      <c r="G100" s="5">
        <v>2168</v>
      </c>
      <c r="H100" s="5">
        <f>+H67+H99</f>
        <v>176136</v>
      </c>
      <c r="I100" s="5">
        <v>3534</v>
      </c>
      <c r="J100" s="5">
        <v>2230</v>
      </c>
      <c r="K100" s="5">
        <f>+K67+K99</f>
        <v>186270</v>
      </c>
      <c r="L100" s="5">
        <v>3609</v>
      </c>
      <c r="M100" s="5">
        <v>2334</v>
      </c>
      <c r="N100" s="5">
        <f>+E100+H100+K100</f>
        <v>536648</v>
      </c>
    </row>
    <row r="101" spans="1:14" s="9" customFormat="1" ht="14.4" x14ac:dyDescent="0.2">
      <c r="A101" s="37" t="s">
        <v>166</v>
      </c>
    </row>
    <row r="102" spans="1:14" s="9" customFormat="1" ht="14.4" x14ac:dyDescent="0.2">
      <c r="A102" s="37" t="s">
        <v>167</v>
      </c>
    </row>
    <row r="103" spans="1:14" x14ac:dyDescent="0.25">
      <c r="A103" s="38" t="s">
        <v>168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0" t="s">
        <v>175</v>
      </c>
      <c r="B104" s="21"/>
      <c r="D104" s="22"/>
      <c r="F104" s="41" t="s">
        <v>176</v>
      </c>
      <c r="G104" s="41"/>
    </row>
    <row r="105" spans="1:14" x14ac:dyDescent="0.25">
      <c r="A105" s="6"/>
      <c r="B105"/>
      <c r="C105" s="8"/>
      <c r="D105" s="8" t="s">
        <v>81</v>
      </c>
      <c r="F105" s="40"/>
      <c r="G105" s="40"/>
    </row>
    <row r="106" spans="1:14" x14ac:dyDescent="0.25">
      <c r="A106" s="6"/>
      <c r="B106"/>
      <c r="C106" s="8"/>
      <c r="D106" s="8"/>
      <c r="F106" s="4"/>
    </row>
    <row r="107" spans="1:14" x14ac:dyDescent="0.25">
      <c r="A107" s="20" t="s">
        <v>177</v>
      </c>
      <c r="B107" s="22"/>
      <c r="D107" s="22"/>
      <c r="F107" s="41" t="s">
        <v>178</v>
      </c>
      <c r="G107" s="41"/>
    </row>
    <row r="108" spans="1:14" x14ac:dyDescent="0.25">
      <c r="A108" s="6"/>
      <c r="C108" s="8"/>
      <c r="D108" s="8" t="s">
        <v>81</v>
      </c>
      <c r="F108" s="40"/>
      <c r="G108" s="40"/>
    </row>
    <row r="110" spans="1:14" x14ac:dyDescent="0.25">
      <c r="A110" s="20" t="s">
        <v>179</v>
      </c>
      <c r="B110" s="22"/>
    </row>
    <row r="111" spans="1:14" x14ac:dyDescent="0.25">
      <c r="A111" s="6"/>
    </row>
  </sheetData>
  <mergeCells count="15">
    <mergeCell ref="A11:N11"/>
    <mergeCell ref="B6:M6"/>
    <mergeCell ref="E13:F13"/>
    <mergeCell ref="I15:K15"/>
    <mergeCell ref="L15:N15"/>
    <mergeCell ref="A7:N7"/>
    <mergeCell ref="A12:N12"/>
    <mergeCell ref="A15:A16"/>
    <mergeCell ref="F105:G105"/>
    <mergeCell ref="F104:G104"/>
    <mergeCell ref="F107:G107"/>
    <mergeCell ref="F108:G108"/>
    <mergeCell ref="B15:B16"/>
    <mergeCell ref="C15:E15"/>
    <mergeCell ref="F15:H15"/>
  </mergeCells>
  <phoneticPr fontId="0" type="noConversion"/>
  <pageMargins left="0.78740157480314965" right="0.27559055118110237" top="0.43307086614173229" bottom="0.31496062992125984" header="0" footer="0"/>
  <pageSetup paperSize="9" scale="70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8" sqref="B8"/>
    </sheetView>
  </sheetViews>
  <sheetFormatPr defaultRowHeight="13.2" x14ac:dyDescent="0.25"/>
  <cols>
    <col min="1" max="1" width="17.88671875" bestFit="1" customWidth="1"/>
    <col min="2" max="2" width="68.5546875" bestFit="1" customWidth="1"/>
  </cols>
  <sheetData>
    <row r="1" spans="1:2" x14ac:dyDescent="0.25">
      <c r="A1" s="6" t="s">
        <v>22</v>
      </c>
    </row>
    <row r="2" spans="1:2" x14ac:dyDescent="0.25">
      <c r="A2" s="6" t="s">
        <v>23</v>
      </c>
    </row>
    <row r="3" spans="1:2" x14ac:dyDescent="0.25">
      <c r="A3" s="6" t="s">
        <v>24</v>
      </c>
    </row>
    <row r="4" spans="1:2" x14ac:dyDescent="0.25">
      <c r="A4" s="6" t="s">
        <v>25</v>
      </c>
    </row>
    <row r="5" spans="1:2" x14ac:dyDescent="0.25">
      <c r="A5" s="6" t="s">
        <v>26</v>
      </c>
    </row>
    <row r="6" spans="1:2" x14ac:dyDescent="0.25">
      <c r="A6" s="6" t="s">
        <v>27</v>
      </c>
    </row>
    <row r="7" spans="1:2" x14ac:dyDescent="0.25">
      <c r="A7" s="6" t="s">
        <v>28</v>
      </c>
      <c r="B7" t="s">
        <v>180</v>
      </c>
    </row>
    <row r="8" spans="1:2" x14ac:dyDescent="0.25">
      <c r="A8" s="6" t="s">
        <v>29</v>
      </c>
      <c r="B8" t="s">
        <v>170</v>
      </c>
    </row>
    <row r="9" spans="1:2" x14ac:dyDescent="0.25">
      <c r="A9" s="6" t="s">
        <v>30</v>
      </c>
      <c r="B9">
        <v>288712070</v>
      </c>
    </row>
    <row r="10" spans="1:2" x14ac:dyDescent="0.25">
      <c r="A10" s="6" t="s">
        <v>31</v>
      </c>
      <c r="B10" s="39">
        <v>842669154</v>
      </c>
    </row>
    <row r="11" spans="1:2" x14ac:dyDescent="0.25">
      <c r="A11" s="6" t="s">
        <v>33</v>
      </c>
      <c r="B11">
        <v>2018</v>
      </c>
    </row>
    <row r="12" spans="1:2" x14ac:dyDescent="0.25">
      <c r="A12" s="6" t="s">
        <v>34</v>
      </c>
      <c r="B12" t="s">
        <v>171</v>
      </c>
    </row>
    <row r="13" spans="1:2" x14ac:dyDescent="0.25">
      <c r="A13" s="6" t="s">
        <v>35</v>
      </c>
      <c r="B13" t="s">
        <v>172</v>
      </c>
    </row>
    <row r="14" spans="1:2" x14ac:dyDescent="0.25">
      <c r="A14" s="6" t="s">
        <v>36</v>
      </c>
      <c r="B14" t="s">
        <v>173</v>
      </c>
    </row>
    <row r="15" spans="1:2" x14ac:dyDescent="0.25">
      <c r="A15" s="6" t="s">
        <v>37</v>
      </c>
      <c r="B15" t="s">
        <v>174</v>
      </c>
    </row>
    <row r="16" spans="1:2" x14ac:dyDescent="0.25">
      <c r="A16" s="6" t="s">
        <v>32</v>
      </c>
      <c r="B16" s="7">
        <v>43474</v>
      </c>
    </row>
    <row r="17" spans="1:2" x14ac:dyDescent="0.25">
      <c r="A17" s="6" t="s">
        <v>80</v>
      </c>
      <c r="B17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2010-04-01T09:56:52Z</cp:lastPrinted>
  <dcterms:created xsi:type="dcterms:W3CDTF">2005-03-29T07:53:13Z</dcterms:created>
  <dcterms:modified xsi:type="dcterms:W3CDTF">2019-01-11T08:53:56Z</dcterms:modified>
</cp:coreProperties>
</file>