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ivng\Desktop\Naujas aplankas (3)\"/>
    </mc:Choice>
  </mc:AlternateContent>
  <xr:revisionPtr revIDLastSave="0" documentId="8_{C83E147E-D92F-454F-B925-CDFC3366E658}" xr6:coauthVersionLast="38" xr6:coauthVersionMax="38" xr10:uidLastSave="{00000000-0000-0000-0000-000000000000}"/>
  <bookViews>
    <workbookView xWindow="135" yWindow="510" windowWidth="13965" windowHeight="8670" activeTab="2" xr2:uid="{00000000-000D-0000-FFFF-FFFF00000000}"/>
  </bookViews>
  <sheets>
    <sheet name="FBA" sheetId="1" r:id="rId1"/>
    <sheet name="VRA" sheetId="3" r:id="rId2"/>
    <sheet name="VSAFAS-4p" sheetId="2" r:id="rId3"/>
  </sheets>
  <definedNames>
    <definedName name="a">#REF!</definedName>
    <definedName name="adresas">#REF!</definedName>
    <definedName name="as">#REF!</definedName>
    <definedName name="b">#REF!</definedName>
    <definedName name="Button_1">"X4AL_III_ketv__AL__2__List"</definedName>
    <definedName name="d_1">#REF!</definedName>
    <definedName name="d_10">#REF!</definedName>
    <definedName name="d_11">#REF!</definedName>
    <definedName name="d_12">#REF!</definedName>
    <definedName name="d_13">#REF!</definedName>
    <definedName name="d_14">#REF!</definedName>
    <definedName name="d_15">#REF!</definedName>
    <definedName name="d_16">#REF!</definedName>
    <definedName name="d_17">#REF!</definedName>
    <definedName name="d_18">#REF!</definedName>
    <definedName name="d_19">#REF!</definedName>
    <definedName name="D_19a">#REF!</definedName>
    <definedName name="d_2">#REF!</definedName>
    <definedName name="d_20">#REF!</definedName>
    <definedName name="d_21">#REF!</definedName>
    <definedName name="d_22">#REF!</definedName>
    <definedName name="d_23">#REF!</definedName>
    <definedName name="d_24">#REF!</definedName>
    <definedName name="d_25">#REF!</definedName>
    <definedName name="d_26">#REF!</definedName>
    <definedName name="d_27">#REF!</definedName>
    <definedName name="d_28">#REF!</definedName>
    <definedName name="d_29">#REF!</definedName>
    <definedName name="D_2a">#REF!</definedName>
    <definedName name="d_3">#REF!</definedName>
    <definedName name="d_30">#REF!</definedName>
    <definedName name="d_31">#REF!</definedName>
    <definedName name="d_4">#REF!</definedName>
    <definedName name="d_5">#REF!</definedName>
    <definedName name="d_6">#REF!</definedName>
    <definedName name="d_7">#REF!</definedName>
    <definedName name="d_8">#REF!</definedName>
    <definedName name="d_9">#REF!</definedName>
    <definedName name="D_ą0">#REF!</definedName>
    <definedName name="FAgrupe">#REF!</definedName>
    <definedName name="howToChange">#REF!</definedName>
    <definedName name="howToCheck">#REF!</definedName>
    <definedName name="k">#REF!</definedName>
    <definedName name="kodas">#REF!</definedName>
    <definedName name="laikas">#REF!</definedName>
    <definedName name="LOLD">1</definedName>
    <definedName name="LOLD_Table">10</definedName>
    <definedName name="pavadinimas">#REF!</definedName>
    <definedName name="pobudis">#REF!</definedName>
    <definedName name="_xlnm.Print_Area" localSheetId="1">VRA!$A$1:$I$53</definedName>
    <definedName name="_xlnm.Print_Area" localSheetId="2">'VSAFAS-4p'!$A$1:$M$28</definedName>
    <definedName name="_xlnm.Print_Titles" localSheetId="2">'VSAFAS-4p'!$10:$12</definedName>
    <definedName name="sada">#REF!</definedName>
    <definedName name="Sritis">#REF!</definedName>
    <definedName name="Statusas">#REF!</definedName>
    <definedName name="t">#REF!</definedName>
    <definedName name="Taip_Ne">#REF!</definedName>
    <definedName name="VAgrupe">#REF!</definedName>
    <definedName name="vieta">#REF!</definedName>
    <definedName name="X4AL_III_ketv__AL__2__List">#REF!</definedName>
  </definedNames>
  <calcPr calcId="181029"/>
</workbook>
</file>

<file path=xl/calcChain.xml><?xml version="1.0" encoding="utf-8"?>
<calcChain xmlns="http://schemas.openxmlformats.org/spreadsheetml/2006/main">
  <c r="I38" i="3" l="1"/>
  <c r="H38" i="3"/>
  <c r="I32" i="3"/>
  <c r="H32" i="3"/>
  <c r="I29" i="3"/>
  <c r="H29" i="3"/>
  <c r="I26" i="3"/>
  <c r="H26" i="3"/>
  <c r="I23" i="3"/>
  <c r="I22" i="3" s="1"/>
  <c r="I20" i="3" s="1"/>
  <c r="I37" i="3" s="1"/>
  <c r="I44" i="3" s="1"/>
  <c r="I46" i="3" s="1"/>
  <c r="H23" i="3"/>
  <c r="H22" i="3" s="1"/>
  <c r="H20" i="3" s="1"/>
  <c r="H37" i="3" s="1"/>
  <c r="H44" i="3" s="1"/>
  <c r="H46" i="3" s="1"/>
  <c r="J25" i="2"/>
  <c r="F25" i="2"/>
  <c r="M24" i="2"/>
  <c r="M23" i="2"/>
  <c r="M22" i="2" s="1"/>
  <c r="L22" i="2"/>
  <c r="K22" i="2"/>
  <c r="J22" i="2"/>
  <c r="I22" i="2"/>
  <c r="H22" i="2"/>
  <c r="G22" i="2"/>
  <c r="F22" i="2"/>
  <c r="E22" i="2"/>
  <c r="D22" i="2"/>
  <c r="C22" i="2"/>
  <c r="M21" i="2"/>
  <c r="M20" i="2"/>
  <c r="M19" i="2" s="1"/>
  <c r="L19" i="2"/>
  <c r="K19" i="2"/>
  <c r="J19" i="2"/>
  <c r="I19" i="2"/>
  <c r="H19" i="2"/>
  <c r="G19" i="2"/>
  <c r="F19" i="2"/>
  <c r="E19" i="2"/>
  <c r="D19" i="2"/>
  <c r="C19" i="2"/>
  <c r="M18" i="2"/>
  <c r="M17" i="2"/>
  <c r="M16" i="2"/>
  <c r="L16" i="2"/>
  <c r="K16" i="2"/>
  <c r="J16" i="2"/>
  <c r="I16" i="2"/>
  <c r="H16" i="2"/>
  <c r="G16" i="2"/>
  <c r="F16" i="2"/>
  <c r="E16" i="2"/>
  <c r="D16" i="2"/>
  <c r="C16" i="2"/>
  <c r="G15" i="2"/>
  <c r="G13" i="2" s="1"/>
  <c r="G25" i="2" s="1"/>
  <c r="D15" i="2"/>
  <c r="M15" i="2" s="1"/>
  <c r="M14" i="2"/>
  <c r="L13" i="2"/>
  <c r="L25" i="2" s="1"/>
  <c r="K13" i="2"/>
  <c r="K25" i="2" s="1"/>
  <c r="J13" i="2"/>
  <c r="I13" i="2"/>
  <c r="I25" i="2" s="1"/>
  <c r="H13" i="2"/>
  <c r="H25" i="2" s="1"/>
  <c r="F13" i="2"/>
  <c r="E13" i="2"/>
  <c r="E25" i="2" s="1"/>
  <c r="D13" i="2"/>
  <c r="D25" i="2" s="1"/>
  <c r="C13" i="2"/>
  <c r="C25" i="2" s="1"/>
  <c r="M13" i="2" l="1"/>
  <c r="M25" i="2" s="1"/>
  <c r="F62" i="1" l="1"/>
  <c r="F59" i="1" s="1"/>
  <c r="E62" i="1"/>
  <c r="E59" i="1" s="1"/>
  <c r="F47" i="1"/>
  <c r="E47" i="1"/>
  <c r="F43" i="1"/>
  <c r="E43" i="1"/>
  <c r="F37" i="1"/>
  <c r="E37" i="1"/>
  <c r="F27" i="1"/>
  <c r="E27" i="1"/>
  <c r="F23" i="1"/>
  <c r="E23" i="1"/>
  <c r="F16" i="1"/>
  <c r="E16" i="1"/>
  <c r="E22" i="1" l="1"/>
  <c r="E42" i="1"/>
  <c r="F22" i="1"/>
  <c r="F42" i="1"/>
  <c r="F65" i="1" s="1"/>
  <c r="E36" i="1"/>
  <c r="E65" i="1"/>
  <c r="F36" i="1"/>
</calcChain>
</file>

<file path=xl/sharedStrings.xml><?xml version="1.0" encoding="utf-8"?>
<sst xmlns="http://schemas.openxmlformats.org/spreadsheetml/2006/main" count="252" uniqueCount="195">
  <si>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</si>
  <si>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</si>
  <si>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</si>
  <si>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</si>
  <si>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(viešojo sektoriaus subjekto arba viešojo sektoriaus subjektų grupės pavadinimas)</t>
  </si>
  <si>
    <t>FINANSINĖS BŪKLĖS ATASKAITA</t>
  </si>
  <si>
    <t>2018 m. rugsėjo 30 d.</t>
  </si>
  <si>
    <t>2018 m. lapkričio 14 d.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</si>
  <si>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</si>
  <si>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</si>
  <si>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</si>
  <si>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</si>
  <si>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</si>
  <si>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</si>
  <si>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</si>
  <si>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</si>
  <si>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</si>
  <si>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</si>
  <si>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</si>
  <si>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</si>
  <si>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</si>
  <si>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</si>
  <si>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</si>
  <si>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</si>
  <si>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</si>
  <si>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</si>
  <si>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</si>
  <si>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</si>
  <si>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</si>
  <si>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</si>
  <si>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</si>
  <si>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</si>
  <si>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</si>
  <si>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</si>
  <si>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</si>
  <si>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</si>
  <si>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</si>
  <si>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</si>
  <si>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</si>
  <si>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</si>
  <si>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</si>
  <si>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</si>
  <si>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</si>
  <si>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</si>
  <si>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</si>
  <si>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</si>
  <si>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</si>
  <si>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</si>
  <si>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</si>
  <si>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</si>
  <si>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</si>
  <si>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</si>
  <si>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</si>
  <si>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</si>
  <si>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</si>
  <si>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</si>
  <si>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</si>
  <si>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</si>
  <si>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</si>
  <si>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</si>
  <si>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</si>
  <si>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</si>
  <si>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</si>
  <si>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</si>
  <si>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</si>
  <si>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</si>
  <si>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</si>
  <si>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</si>
  <si>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</si>
  <si>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</si>
  <si>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</si>
  <si>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</si>
  <si>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</si>
  <si>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</si>
  <si>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</si>
  <si>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</si>
  <si>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</si>
  <si>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</si>
  <si>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</si>
  <si>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</si>
  <si>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</si>
  <si>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</si>
  <si>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</si>
  <si>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</si>
  <si>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</si>
  <si>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</si>
  <si>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</si>
  <si>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</si>
  <si>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</si>
  <si>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</si>
  <si>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</si>
  <si>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</si>
  <si>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</si>
  <si>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</si>
  <si>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</si>
  <si>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</si>
  <si>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(viešojo sektoriaus subjekto vadovas arba jo įgaliotas administracijos                            (parašas)</t>
  </si>
  <si>
    <t>(vardas ir pavardė)</t>
  </si>
  <si>
    <t xml:space="preserve">vadovas) </t>
  </si>
  <si>
    <t>(vyriausiasis buhalteris (buhalteris))                                                                                    (parašas)</t>
  </si>
  <si>
    <t>Pateikimo valiuta ir tikslumas: eurais</t>
  </si>
  <si>
    <t>Administracijos direktorius</t>
  </si>
  <si>
    <t>Aivaras Rudnickas</t>
  </si>
  <si>
    <t>Finansų skyriaus vedėja</t>
  </si>
  <si>
    <t>Stefanija Šniukienė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</si>
  <si>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</si>
  <si>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</si>
  <si>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</si>
  <si>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</si>
  <si>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</si>
  <si>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</si>
  <si>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</si>
  <si>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</si>
  <si>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</si>
  <si>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 xml:space="preserve"> Finansavimo sumos (gautos), išskyrus neatlygintinai gautą turtą </t>
  </si>
  <si>
    <t xml:space="preserve">Finansavimo sumų pergrupavimas* 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</si>
  <si>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</si>
  <si>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</si>
  <si>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</si>
  <si>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</si>
  <si>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</si>
  <si>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</si>
  <si>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</si>
  <si>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</si>
  <si>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</si>
  <si>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</si>
  <si>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</si>
  <si>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</si>
  <si>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</si>
  <si>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</si>
  <si>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</si>
  <si>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</si>
  <si>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</si>
  <si>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</si>
  <si>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</si>
  <si>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</si>
  <si>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</si>
  <si>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</si>
  <si>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</si>
  <si>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</si>
  <si>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</si>
  <si>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</si>
  <si>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</si>
  <si>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</si>
  <si>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___________________________________________________________________________</t>
  </si>
  <si>
    <t>3-iojo VSAFAS „Veiklos rezultatų ataskaita“</t>
  </si>
  <si>
    <t xml:space="preserve">(Žemesniojo lygio mokesčių fondų ir išteklių fondų </t>
  </si>
  <si>
    <t>veiklos rezultatų ataskaitos forma)</t>
  </si>
  <si>
    <t>(viešojo sektoriaus subjekto, parengusio veiklos rezultatų ataskaitą, kodas, adresas)</t>
  </si>
  <si>
    <t>VEIKLOS REZULTATŲ ATASKAITA</t>
  </si>
  <si>
    <t>Pateikimo valiuta ir tikslumas: litais arba tūkstančiais litų</t>
  </si>
  <si>
    <t>Pastabos Nr.</t>
  </si>
  <si>
    <t>Ataskaitinis laikotarpis</t>
  </si>
  <si>
    <t>Praėjęs ataskaitinis laikotarpis</t>
  </si>
  <si>
    <t>PAGRINDINĖS VEIKLOS PAJAMOS</t>
  </si>
  <si>
    <t>FINANSAVIMO PAJAMOS</t>
  </si>
  <si>
    <t>MOKESČIŲ IR SOCIALINIŲ ĮMOKŲ PAJAMOS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</si>
  <si>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</si>
  <si>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</si>
  <si>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</si>
  <si>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</si>
  <si>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</si>
  <si>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</si>
  <si>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</si>
  <si>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</si>
  <si>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</si>
  <si>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</si>
  <si>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</si>
  <si>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</si>
  <si>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</si>
  <si>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</si>
  <si>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</si>
  <si>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</si>
  <si>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</si>
  <si>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</si>
  <si>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NUVERTĖJIMO IR NURAŠYTŲ SUMŲ</t>
  </si>
  <si>
    <t>SOCIALINIŲ IŠMOKŲ</t>
  </si>
  <si>
    <t>FINANSAVIMO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</si>
  <si>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</si>
  <si>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</si>
  <si>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</si>
  <si>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</si>
  <si>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</si>
  <si>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</si>
  <si>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</si>
  <si>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</si>
  <si>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</si>
  <si>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</si>
  <si>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</si>
  <si>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</si>
  <si>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</si>
  <si>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____________</t>
  </si>
  <si>
    <t>(viešojo sektoriaus subjekto vadovas arba jo įgaliotas administracijos vadovas)</t>
  </si>
  <si>
    <t>(parašas)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</si>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</sst>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9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b/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indexed="8"/>
      <name val="Times New Roman"/>
      <charset val="1"/>
    </font>
    <font>
      <b/>
      <sz val="11"/>
      <color indexed="8"/>
      <name val="Times New Roman"/>
      <charset val="1"/>
    </font>
    <font>
      <sz val="10"/>
      <color indexed="8"/>
      <name val="Times New Roman"/>
      <charset val="1"/>
    </font>
    <font>
      <sz val="10"/>
      <color indexed="8"/>
      <name val="Arial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i/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>
      <alignment vertical="top"/>
      <protection locked="0"/>
    </xf>
    <xf numFmtId="0" fontId="1" fillId="0" borderId="0">
      <alignment vertical="top"/>
      <protection locked="0"/>
    </xf>
    <xf numFmtId="0" fontId="1" fillId="0" borderId="0">
      <protection locked="0"/>
    </xf>
  </cellStyleXfs>
  <cellXfs count="133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 wrapText="1"/>
    </xf>
    <xf numFmtId="49" fontId="15" fillId="0" borderId="3" xfId="1" applyNumberFormat="1" applyFont="1" applyFill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 wrapText="1"/>
    </xf>
    <xf numFmtId="0" fontId="18" fillId="0" borderId="3" xfId="1" applyFont="1" applyFill="1" applyBorder="1" applyAlignment="1" applyProtection="1">
      <alignment horizontal="left" vertical="center" wrapText="1"/>
    </xf>
    <xf numFmtId="4" fontId="19" fillId="0" borderId="2" xfId="1" applyNumberFormat="1" applyFont="1" applyFill="1" applyBorder="1" applyAlignment="1" applyProtection="1">
      <alignment vertical="center" wrapText="1"/>
    </xf>
    <xf numFmtId="0" fontId="20" fillId="0" borderId="2" xfId="1" applyFont="1" applyFill="1" applyBorder="1" applyAlignment="1" applyProtection="1">
      <alignment horizontal="center" vertical="center" wrapText="1"/>
    </xf>
    <xf numFmtId="0" fontId="21" fillId="0" borderId="2" xfId="1" applyFont="1" applyFill="1" applyBorder="1" applyAlignment="1" applyProtection="1">
      <alignment horizontal="left" vertical="center"/>
    </xf>
    <xf numFmtId="2" fontId="22" fillId="0" borderId="2" xfId="1" applyNumberFormat="1" applyFont="1" applyFill="1" applyBorder="1" applyAlignment="1" applyProtection="1">
      <alignment vertical="center" wrapText="1"/>
    </xf>
    <xf numFmtId="164" fontId="23" fillId="0" borderId="3" xfId="1" applyNumberFormat="1" applyFont="1" applyFill="1" applyBorder="1" applyAlignment="1" applyProtection="1">
      <alignment horizontal="left" vertical="center" wrapText="1"/>
    </xf>
    <xf numFmtId="0" fontId="24" fillId="0" borderId="3" xfId="1" applyFont="1" applyFill="1" applyBorder="1" applyAlignment="1" applyProtection="1">
      <alignment horizontal="center" vertical="center" wrapText="1"/>
    </xf>
    <xf numFmtId="0" fontId="25" fillId="0" borderId="3" xfId="1" applyFont="1" applyFill="1" applyBorder="1" applyAlignment="1" applyProtection="1">
      <alignment horizontal="left" vertical="center"/>
    </xf>
    <xf numFmtId="0" fontId="26" fillId="0" borderId="5" xfId="1" applyFont="1" applyFill="1" applyBorder="1" applyAlignment="1" applyProtection="1">
      <alignment horizontal="left" vertical="center" wrapText="1"/>
    </xf>
    <xf numFmtId="0" fontId="27" fillId="0" borderId="2" xfId="1" applyFont="1" applyFill="1" applyBorder="1" applyAlignment="1" applyProtection="1">
      <alignment horizontal="left" vertical="center" wrapText="1"/>
    </xf>
    <xf numFmtId="0" fontId="28" fillId="0" borderId="2" xfId="1" applyFont="1" applyFill="1" applyBorder="1" applyAlignment="1" applyProtection="1">
      <alignment horizontal="left" vertical="center" wrapText="1"/>
    </xf>
    <xf numFmtId="0" fontId="29" fillId="0" borderId="6" xfId="1" applyFont="1" applyFill="1" applyBorder="1" applyAlignment="1" applyProtection="1">
      <alignment horizontal="left" vertical="center"/>
    </xf>
    <xf numFmtId="0" fontId="30" fillId="0" borderId="7" xfId="1" applyFont="1" applyFill="1" applyBorder="1" applyAlignment="1" applyProtection="1">
      <alignment horizontal="left" vertical="center" wrapText="1"/>
    </xf>
    <xf numFmtId="0" fontId="31" fillId="0" borderId="7" xfId="1" applyFont="1" applyFill="1" applyBorder="1" applyAlignment="1" applyProtection="1">
      <alignment horizontal="left" vertical="center"/>
    </xf>
    <xf numFmtId="0" fontId="32" fillId="0" borderId="8" xfId="1" applyFont="1" applyFill="1" applyBorder="1" applyAlignment="1" applyProtection="1">
      <alignment horizontal="left" vertical="center" wrapText="1"/>
    </xf>
    <xf numFmtId="0" fontId="33" fillId="0" borderId="4" xfId="1" applyFont="1" applyFill="1" applyBorder="1" applyAlignment="1" applyProtection="1">
      <alignment horizontal="left" vertical="center" wrapText="1"/>
    </xf>
    <xf numFmtId="164" fontId="34" fillId="0" borderId="5" xfId="1" applyNumberFormat="1" applyFont="1" applyFill="1" applyBorder="1" applyAlignment="1" applyProtection="1">
      <alignment horizontal="left" vertical="center" wrapText="1"/>
    </xf>
    <xf numFmtId="0" fontId="35" fillId="0" borderId="9" xfId="1" applyFont="1" applyFill="1" applyBorder="1" applyAlignment="1" applyProtection="1">
      <alignment horizontal="left" vertical="center" wrapText="1"/>
    </xf>
    <xf numFmtId="0" fontId="36" fillId="0" borderId="4" xfId="1" applyFont="1" applyFill="1" applyBorder="1" applyAlignment="1" applyProtection="1">
      <alignment horizontal="left" vertical="center"/>
    </xf>
    <xf numFmtId="0" fontId="37" fillId="0" borderId="10" xfId="1" applyFont="1" applyFill="1" applyBorder="1" applyAlignment="1" applyProtection="1">
      <alignment horizontal="left" vertical="center"/>
    </xf>
    <xf numFmtId="0" fontId="38" fillId="0" borderId="11" xfId="1" applyFont="1" applyFill="1" applyBorder="1" applyAlignment="1" applyProtection="1">
      <alignment horizontal="left" vertical="center" wrapText="1"/>
    </xf>
    <xf numFmtId="0" fontId="39" fillId="0" borderId="10" xfId="1" applyFont="1" applyFill="1" applyBorder="1" applyAlignment="1" applyProtection="1">
      <alignment horizontal="left" vertical="center"/>
    </xf>
    <xf numFmtId="0" fontId="40" fillId="0" borderId="11" xfId="1" applyFont="1" applyFill="1" applyBorder="1" applyAlignment="1" applyProtection="1">
      <alignment horizontal="left" vertical="center" wrapText="1"/>
    </xf>
    <xf numFmtId="0" fontId="41" fillId="0" borderId="12" xfId="1" applyFont="1" applyFill="1" applyBorder="1" applyAlignment="1" applyProtection="1">
      <alignment horizontal="left" vertical="center"/>
    </xf>
    <xf numFmtId="0" fontId="42" fillId="0" borderId="13" xfId="1" applyFont="1" applyFill="1" applyBorder="1" applyAlignment="1" applyProtection="1">
      <alignment horizontal="left" vertical="center" wrapText="1"/>
    </xf>
    <xf numFmtId="0" fontId="44" fillId="0" borderId="0" xfId="1" applyFont="1" applyFill="1" applyBorder="1" applyAlignment="1" applyProtection="1">
      <alignment horizontal="left" vertical="center" wrapText="1"/>
    </xf>
    <xf numFmtId="0" fontId="45" fillId="0" borderId="0" xfId="1" applyFont="1" applyFill="1" applyBorder="1" applyAlignment="1" applyProtection="1">
      <alignment horizontal="left" vertical="center" wrapText="1"/>
    </xf>
    <xf numFmtId="0" fontId="49" fillId="0" borderId="0" xfId="1" applyFont="1" applyFill="1" applyBorder="1" applyAlignment="1" applyProtection="1">
      <alignment vertical="center" wrapText="1"/>
    </xf>
    <xf numFmtId="0" fontId="50" fillId="0" borderId="0" xfId="1" applyFont="1" applyFill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vertical="center"/>
    </xf>
    <xf numFmtId="0" fontId="11" fillId="0" borderId="1" xfId="1" applyFont="1" applyFill="1" applyBorder="1" applyAlignment="1" applyProtection="1">
      <alignment horizontal="right" vertical="center" wrapText="1"/>
    </xf>
    <xf numFmtId="0" fontId="13" fillId="0" borderId="3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left" vertical="center" wrapText="1"/>
    </xf>
    <xf numFmtId="0" fontId="43" fillId="0" borderId="4" xfId="1" applyFont="1" applyFill="1" applyBorder="1" applyAlignment="1" applyProtection="1">
      <alignment horizontal="left" vertical="center" wrapText="1"/>
    </xf>
    <xf numFmtId="0" fontId="7" fillId="0" borderId="0" xfId="1" applyFont="1" applyFill="1" applyBorder="1" applyAlignment="1" applyProtection="1">
      <alignment horizontal="left" vertical="center"/>
    </xf>
    <xf numFmtId="0" fontId="46" fillId="0" borderId="0" xfId="1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center" vertical="center"/>
    </xf>
    <xf numFmtId="0" fontId="47" fillId="0" borderId="0" xfId="1" applyFont="1" applyFill="1" applyBorder="1" applyAlignment="1" applyProtection="1">
      <alignment horizontal="center" vertical="center"/>
    </xf>
    <xf numFmtId="0" fontId="45" fillId="0" borderId="0" xfId="1" applyFont="1" applyFill="1" applyBorder="1" applyAlignment="1" applyProtection="1">
      <alignment horizontal="left" vertical="center" wrapText="1"/>
    </xf>
    <xf numFmtId="0" fontId="48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vertical="center" wrapText="1"/>
    </xf>
    <xf numFmtId="0" fontId="49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51" fillId="0" borderId="0" xfId="1" applyFont="1" applyFill="1" applyBorder="1" applyAlignment="1" applyProtection="1">
      <alignment horizontal="center" vertical="center" wrapText="1"/>
    </xf>
    <xf numFmtId="0" fontId="52" fillId="0" borderId="0" xfId="1" applyFont="1" applyFill="1" applyBorder="1" applyAlignment="1" applyProtection="1">
      <alignment vertical="center"/>
    </xf>
    <xf numFmtId="0" fontId="10" fillId="0" borderId="0" xfId="1" applyFont="1" applyFill="1" applyBorder="1" applyAlignment="1" applyProtection="1">
      <alignment vertical="center"/>
    </xf>
    <xf numFmtId="0" fontId="53" fillId="0" borderId="0" xfId="2" applyFont="1" applyAlignment="1" applyProtection="1">
      <alignment horizontal="center" vertical="center"/>
    </xf>
    <xf numFmtId="0" fontId="53" fillId="0" borderId="0" xfId="2" applyFont="1" applyAlignment="1" applyProtection="1">
      <alignment vertical="center"/>
    </xf>
    <xf numFmtId="0" fontId="54" fillId="0" borderId="0" xfId="2" applyFont="1" applyAlignment="1" applyProtection="1">
      <alignment vertical="center"/>
    </xf>
    <xf numFmtId="0" fontId="54" fillId="0" borderId="0" xfId="2" applyFont="1" applyAlignment="1" applyProtection="1">
      <alignment horizontal="center" vertical="center"/>
    </xf>
    <xf numFmtId="0" fontId="54" fillId="0" borderId="0" xfId="2" applyFont="1" applyAlignment="1" applyProtection="1">
      <alignment vertical="center"/>
    </xf>
    <xf numFmtId="0" fontId="54" fillId="0" borderId="14" xfId="2" applyFont="1" applyBorder="1" applyAlignment="1" applyProtection="1">
      <alignment horizontal="center" vertical="center" wrapText="1"/>
    </xf>
    <xf numFmtId="0" fontId="54" fillId="0" borderId="15" xfId="2" applyFont="1" applyBorder="1" applyAlignment="1" applyProtection="1">
      <alignment horizontal="center" vertical="center" wrapText="1"/>
    </xf>
    <xf numFmtId="0" fontId="54" fillId="0" borderId="16" xfId="2" applyFont="1" applyBorder="1" applyAlignment="1" applyProtection="1">
      <alignment horizontal="center" vertical="center" wrapText="1"/>
    </xf>
    <xf numFmtId="0" fontId="54" fillId="0" borderId="17" xfId="2" applyFont="1" applyBorder="1" applyAlignment="1" applyProtection="1">
      <alignment horizontal="center" vertical="center" wrapText="1"/>
    </xf>
    <xf numFmtId="0" fontId="54" fillId="0" borderId="18" xfId="2" applyFont="1" applyBorder="1" applyAlignment="1" applyProtection="1">
      <alignment horizontal="center" vertical="center" wrapText="1"/>
    </xf>
    <xf numFmtId="0" fontId="54" fillId="0" borderId="19" xfId="2" applyFont="1" applyBorder="1" applyAlignment="1" applyProtection="1">
      <alignment horizontal="center" vertical="center" wrapText="1"/>
    </xf>
    <xf numFmtId="0" fontId="54" fillId="0" borderId="0" xfId="2" applyFont="1" applyAlignment="1" applyProtection="1">
      <alignment horizontal="center" vertical="center" wrapText="1"/>
    </xf>
    <xf numFmtId="0" fontId="54" fillId="0" borderId="17" xfId="2" applyFont="1" applyBorder="1" applyAlignment="1" applyProtection="1">
      <alignment horizontal="center" vertical="center" wrapText="1"/>
    </xf>
    <xf numFmtId="0" fontId="55" fillId="0" borderId="19" xfId="2" applyFont="1" applyBorder="1" applyAlignment="1" applyProtection="1">
      <alignment horizontal="center" vertical="center" wrapText="1"/>
    </xf>
    <xf numFmtId="0" fontId="55" fillId="0" borderId="18" xfId="2" applyFont="1" applyBorder="1" applyAlignment="1" applyProtection="1">
      <alignment horizontal="center" vertical="center" wrapText="1"/>
    </xf>
    <xf numFmtId="0" fontId="54" fillId="0" borderId="19" xfId="2" applyFont="1" applyBorder="1" applyAlignment="1" applyProtection="1">
      <alignment horizontal="left" vertical="center" wrapText="1"/>
    </xf>
    <xf numFmtId="4" fontId="54" fillId="0" borderId="19" xfId="2" applyNumberFormat="1" applyFont="1" applyBorder="1" applyAlignment="1" applyProtection="1">
      <alignment horizontal="right" vertical="center" wrapText="1"/>
    </xf>
    <xf numFmtId="0" fontId="53" fillId="0" borderId="19" xfId="2" applyFont="1" applyBorder="1" applyAlignment="1" applyProtection="1">
      <alignment horizontal="center" vertical="center" wrapText="1"/>
    </xf>
    <xf numFmtId="0" fontId="53" fillId="0" borderId="19" xfId="2" applyFont="1" applyBorder="1" applyAlignment="1" applyProtection="1">
      <alignment horizontal="left" vertical="center" wrapText="1"/>
    </xf>
    <xf numFmtId="4" fontId="53" fillId="0" borderId="19" xfId="2" applyNumberFormat="1" applyFont="1" applyBorder="1" applyAlignment="1" applyProtection="1">
      <alignment horizontal="right" vertical="center" wrapText="1"/>
    </xf>
    <xf numFmtId="0" fontId="53" fillId="0" borderId="20" xfId="2" applyFont="1" applyBorder="1" applyAlignment="1" applyProtection="1">
      <alignment horizontal="left" vertical="center"/>
    </xf>
    <xf numFmtId="0" fontId="56" fillId="0" borderId="20" xfId="2" applyFont="1" applyBorder="1" applyAlignment="1" applyProtection="1">
      <alignment horizontal="left" vertical="center"/>
    </xf>
    <xf numFmtId="0" fontId="57" fillId="0" borderId="0" xfId="1" applyFont="1" applyFill="1" applyBorder="1" applyAlignment="1" applyProtection="1">
      <alignment vertical="center"/>
    </xf>
    <xf numFmtId="0" fontId="58" fillId="0" borderId="0" xfId="1" applyFont="1" applyFill="1" applyBorder="1" applyAlignment="1" applyProtection="1">
      <alignment vertical="center"/>
    </xf>
    <xf numFmtId="0" fontId="59" fillId="0" borderId="0" xfId="1" applyFont="1" applyFill="1" applyBorder="1" applyAlignment="1" applyProtection="1">
      <alignment horizontal="left" indent="11"/>
    </xf>
    <xf numFmtId="0" fontId="60" fillId="0" borderId="0" xfId="1" applyFont="1" applyFill="1" applyBorder="1" applyAlignment="1" applyProtection="1">
      <alignment vertical="center"/>
    </xf>
    <xf numFmtId="0" fontId="59" fillId="0" borderId="0" xfId="1" applyFont="1" applyFill="1" applyBorder="1" applyAlignment="1" applyProtection="1">
      <alignment vertical="center"/>
    </xf>
    <xf numFmtId="0" fontId="61" fillId="0" borderId="0" xfId="1" applyFont="1" applyFill="1" applyBorder="1" applyAlignment="1" applyProtection="1">
      <alignment horizontal="center" vertical="center"/>
    </xf>
    <xf numFmtId="0" fontId="62" fillId="0" borderId="0" xfId="1" applyFont="1" applyFill="1" applyBorder="1" applyAlignment="1" applyProtection="1">
      <alignment horizontal="center" vertical="center"/>
    </xf>
    <xf numFmtId="0" fontId="63" fillId="0" borderId="0" xfId="1" applyFont="1" applyFill="1" applyBorder="1" applyAlignment="1" applyProtection="1">
      <alignment horizontal="center" vertical="center"/>
    </xf>
    <xf numFmtId="0" fontId="63" fillId="0" borderId="0" xfId="1" applyFont="1" applyFill="1" applyBorder="1" applyAlignment="1" applyProtection="1">
      <alignment horizontal="justify" vertical="center"/>
    </xf>
    <xf numFmtId="0" fontId="64" fillId="0" borderId="0" xfId="1" applyFont="1" applyFill="1" applyBorder="1" applyAlignment="1" applyProtection="1">
      <alignment horizontal="center" vertical="center"/>
    </xf>
    <xf numFmtId="0" fontId="64" fillId="0" borderId="0" xfId="1" applyFont="1" applyFill="1" applyBorder="1" applyAlignment="1" applyProtection="1">
      <alignment horizontal="center" vertical="center"/>
    </xf>
    <xf numFmtId="0" fontId="65" fillId="0" borderId="0" xfId="1" applyFont="1" applyFill="1" applyBorder="1" applyAlignment="1" applyProtection="1">
      <alignment vertical="center"/>
    </xf>
    <xf numFmtId="0" fontId="66" fillId="0" borderId="0" xfId="1" applyFont="1" applyFill="1" applyBorder="1" applyAlignment="1" applyProtection="1">
      <alignment horizontal="right" vertical="center"/>
    </xf>
    <xf numFmtId="0" fontId="61" fillId="0" borderId="3" xfId="1" applyFont="1" applyFill="1" applyBorder="1" applyAlignment="1" applyProtection="1">
      <alignment horizontal="center" vertical="center" wrapText="1"/>
    </xf>
    <xf numFmtId="0" fontId="61" fillId="0" borderId="4" xfId="1" applyFont="1" applyFill="1" applyBorder="1" applyAlignment="1" applyProtection="1">
      <alignment horizontal="center" vertical="center" wrapText="1"/>
    </xf>
    <xf numFmtId="0" fontId="61" fillId="0" borderId="3" xfId="1" applyFont="1" applyFill="1" applyBorder="1" applyAlignment="1" applyProtection="1">
      <alignment horizontal="center" vertical="center"/>
    </xf>
    <xf numFmtId="0" fontId="61" fillId="0" borderId="5" xfId="1" applyFont="1" applyFill="1" applyBorder="1" applyAlignment="1" applyProtection="1">
      <alignment horizontal="center" vertical="center"/>
    </xf>
    <xf numFmtId="0" fontId="61" fillId="0" borderId="4" xfId="1" applyFont="1" applyFill="1" applyBorder="1" applyAlignment="1" applyProtection="1">
      <alignment horizontal="center" vertical="center"/>
    </xf>
    <xf numFmtId="0" fontId="61" fillId="0" borderId="2" xfId="1" applyFont="1" applyFill="1" applyBorder="1" applyAlignment="1" applyProtection="1">
      <alignment horizontal="center" vertical="center" wrapText="1"/>
    </xf>
    <xf numFmtId="0" fontId="61" fillId="0" borderId="3" xfId="1" applyFont="1" applyFill="1" applyBorder="1" applyAlignment="1" applyProtection="1">
      <alignment vertical="center" wrapText="1"/>
    </xf>
    <xf numFmtId="0" fontId="61" fillId="0" borderId="4" xfId="1" applyFont="1" applyFill="1" applyBorder="1" applyAlignment="1" applyProtection="1">
      <alignment vertical="center" wrapText="1"/>
    </xf>
    <xf numFmtId="0" fontId="61" fillId="0" borderId="5" xfId="1" applyFont="1" applyFill="1" applyBorder="1" applyAlignment="1" applyProtection="1">
      <alignment vertical="center" wrapText="1"/>
    </xf>
    <xf numFmtId="0" fontId="59" fillId="0" borderId="2" xfId="1" applyFont="1" applyFill="1" applyBorder="1" applyAlignment="1" applyProtection="1">
      <alignment vertical="center"/>
    </xf>
    <xf numFmtId="2" fontId="61" fillId="0" borderId="2" xfId="1" applyNumberFormat="1" applyFont="1" applyFill="1" applyBorder="1" applyAlignment="1" applyProtection="1">
      <alignment horizontal="right" vertical="center"/>
    </xf>
    <xf numFmtId="0" fontId="59" fillId="0" borderId="3" xfId="1" applyFont="1" applyFill="1" applyBorder="1" applyAlignment="1" applyProtection="1">
      <alignment vertical="center" wrapText="1"/>
    </xf>
    <xf numFmtId="0" fontId="59" fillId="0" borderId="4" xfId="1" applyFont="1" applyFill="1" applyBorder="1" applyAlignment="1" applyProtection="1">
      <alignment vertical="center" wrapText="1"/>
    </xf>
    <xf numFmtId="0" fontId="59" fillId="0" borderId="3" xfId="1" applyFont="1" applyFill="1" applyBorder="1" applyAlignment="1" applyProtection="1">
      <alignment horizontal="left" vertical="center" wrapText="1"/>
    </xf>
    <xf numFmtId="0" fontId="59" fillId="0" borderId="5" xfId="1" applyFont="1" applyFill="1" applyBorder="1" applyAlignment="1" applyProtection="1">
      <alignment horizontal="left" vertical="center" wrapText="1"/>
    </xf>
    <xf numFmtId="0" fontId="59" fillId="0" borderId="4" xfId="1" applyFont="1" applyFill="1" applyBorder="1" applyAlignment="1" applyProtection="1">
      <alignment horizontal="left" vertical="center" wrapText="1"/>
    </xf>
    <xf numFmtId="0" fontId="61" fillId="0" borderId="2" xfId="1" applyFont="1" applyFill="1" applyBorder="1" applyAlignment="1" applyProtection="1">
      <alignment vertical="center"/>
    </xf>
    <xf numFmtId="2" fontId="59" fillId="0" borderId="2" xfId="1" applyNumberFormat="1" applyFont="1" applyFill="1" applyBorder="1" applyAlignment="1" applyProtection="1">
      <alignment horizontal="right" vertical="center"/>
    </xf>
    <xf numFmtId="2" fontId="59" fillId="0" borderId="2" xfId="1" applyNumberFormat="1" applyFont="1" applyFill="1" applyBorder="1" applyAlignment="1" applyProtection="1">
      <alignment horizontal="right" vertical="center" wrapText="1"/>
    </xf>
    <xf numFmtId="0" fontId="59" fillId="0" borderId="5" xfId="1" applyFont="1" applyFill="1" applyBorder="1" applyAlignment="1" applyProtection="1">
      <alignment vertical="center" wrapText="1"/>
    </xf>
    <xf numFmtId="0" fontId="61" fillId="0" borderId="3" xfId="1" applyFont="1" applyFill="1" applyBorder="1" applyAlignment="1" applyProtection="1">
      <alignment vertical="center"/>
    </xf>
    <xf numFmtId="0" fontId="61" fillId="0" borderId="4" xfId="1" applyFont="1" applyFill="1" applyBorder="1" applyAlignment="1" applyProtection="1">
      <alignment vertical="center"/>
    </xf>
    <xf numFmtId="0" fontId="61" fillId="0" borderId="3" xfId="1" applyFont="1" applyFill="1" applyBorder="1" applyAlignment="1" applyProtection="1">
      <alignment horizontal="left" vertical="center" wrapText="1"/>
    </xf>
    <xf numFmtId="0" fontId="61" fillId="0" borderId="5" xfId="1" applyFont="1" applyFill="1" applyBorder="1" applyAlignment="1" applyProtection="1">
      <alignment horizontal="left" vertical="center" wrapText="1"/>
    </xf>
    <xf numFmtId="0" fontId="61" fillId="0" borderId="4" xfId="1" applyFont="1" applyFill="1" applyBorder="1" applyAlignment="1" applyProtection="1">
      <alignment horizontal="left" vertical="center" wrapText="1"/>
    </xf>
    <xf numFmtId="0" fontId="59" fillId="0" borderId="3" xfId="1" applyFont="1" applyFill="1" applyBorder="1" applyAlignment="1" applyProtection="1">
      <alignment horizontal="left" vertical="center"/>
    </xf>
    <xf numFmtId="0" fontId="59" fillId="0" borderId="5" xfId="1" applyFont="1" applyFill="1" applyBorder="1" applyAlignment="1" applyProtection="1">
      <alignment horizontal="left" vertical="center"/>
    </xf>
    <xf numFmtId="0" fontId="59" fillId="0" borderId="4" xfId="1" applyFont="1" applyFill="1" applyBorder="1" applyAlignment="1" applyProtection="1">
      <alignment horizontal="left" vertical="center"/>
    </xf>
    <xf numFmtId="0" fontId="61" fillId="0" borderId="2" xfId="1" applyFont="1" applyFill="1" applyBorder="1" applyAlignment="1" applyProtection="1">
      <alignment vertical="center" wrapText="1"/>
    </xf>
    <xf numFmtId="0" fontId="67" fillId="0" borderId="0" xfId="1" applyFont="1" applyFill="1" applyBorder="1" applyAlignment="1" applyProtection="1">
      <alignment vertical="center" wrapText="1"/>
    </xf>
    <xf numFmtId="0" fontId="59" fillId="0" borderId="0" xfId="1" applyFont="1" applyFill="1" applyBorder="1" applyAlignment="1" applyProtection="1">
      <alignment horizontal="left" vertical="center" wrapText="1"/>
    </xf>
    <xf numFmtId="0" fontId="67" fillId="0" borderId="0" xfId="1" applyFont="1" applyFill="1" applyBorder="1" applyAlignment="1" applyProtection="1">
      <alignment vertical="center"/>
    </xf>
    <xf numFmtId="0" fontId="67" fillId="0" borderId="0" xfId="1" applyFont="1" applyFill="1" applyBorder="1" applyAlignment="1" applyProtection="1">
      <alignment horizontal="center" vertical="center"/>
    </xf>
    <xf numFmtId="0" fontId="67" fillId="0" borderId="0" xfId="1" applyFont="1" applyFill="1" applyBorder="1" applyAlignment="1" applyProtection="1">
      <alignment horizontal="left" vertical="top" wrapText="1"/>
    </xf>
    <xf numFmtId="0" fontId="67" fillId="0" borderId="0" xfId="1" applyFont="1" applyFill="1" applyBorder="1" applyAlignment="1" applyProtection="1">
      <alignment horizontal="center" vertical="top" wrapText="1"/>
    </xf>
    <xf numFmtId="0" fontId="67" fillId="0" borderId="0" xfId="1" applyFont="1" applyFill="1" applyBorder="1" applyAlignment="1" applyProtection="1">
      <alignment horizontal="center" vertical="top" wrapText="1"/>
    </xf>
    <xf numFmtId="0" fontId="67" fillId="0" borderId="0" xfId="1" applyFont="1" applyFill="1" applyBorder="1" applyAlignment="1" applyProtection="1">
      <alignment horizontal="left" vertical="top" wrapText="1"/>
    </xf>
    <xf numFmtId="0" fontId="68" fillId="0" borderId="0" xfId="1" applyFont="1" applyFill="1" applyBorder="1" applyAlignment="1" applyProtection="1"/>
  </cellXfs>
  <cellStyles count="3">
    <cellStyle name="Įprastas" xfId="0" builtinId="0"/>
    <cellStyle name="Įprastas 2" xfId="2" xr:uid="{A6ABB53F-61A0-46D4-925E-58AB9799DE35}"/>
    <cellStyle name="Norm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2"/>
  <sheetViews>
    <sheetView defaultGridColor="0" topLeftCell="A2" colorId="9" workbookViewId="0">
      <selection activeCell="J15" sqref="J15"/>
    </sheetView>
  </sheetViews>
  <sheetFormatPr defaultColWidth="9.140625" defaultRowHeight="12.6" customHeight="1" x14ac:dyDescent="0.25"/>
  <cols>
    <col min="1" max="1" width="7.7109375" style="2" customWidth="1"/>
    <col min="2" max="2" width="2.85546875" style="3" customWidth="1"/>
    <col min="3" max="3" width="53.7109375" style="3" customWidth="1"/>
    <col min="4" max="4" width="8.5703125" style="3" customWidth="1"/>
    <col min="5" max="5" width="14.42578125" style="2" customWidth="1"/>
    <col min="6" max="6" width="12.5703125" style="2" customWidth="1"/>
    <col min="7" max="256" width="9.140625" style="2" customWidth="1"/>
    <col min="257" max="257" width="9.140625" style="1" customWidth="1"/>
    <col min="258" max="16384" width="9.140625" style="1"/>
  </cols>
  <sheetData>
    <row r="1" spans="1:6" ht="12.6" hidden="1" customHeight="1" x14ac:dyDescent="0.25">
      <c r="D1" s="4"/>
    </row>
    <row r="2" spans="1:6" ht="12.6" customHeight="1" x14ac:dyDescent="0.25">
      <c r="D2" s="55" t="s">
        <v>0</v>
      </c>
      <c r="E2" s="41"/>
      <c r="F2" s="41"/>
    </row>
    <row r="3" spans="1:6" ht="12.6" customHeight="1" x14ac:dyDescent="0.25">
      <c r="D3" s="55" t="s">
        <v>1</v>
      </c>
      <c r="E3" s="41"/>
      <c r="F3" s="41"/>
    </row>
    <row r="5" spans="1:6" ht="12.6" customHeight="1" x14ac:dyDescent="0.25">
      <c r="A5" s="56" t="s">
        <v>2</v>
      </c>
      <c r="B5" s="41"/>
      <c r="C5" s="41"/>
      <c r="D5" s="41"/>
      <c r="E5" s="41"/>
      <c r="F5" s="41"/>
    </row>
    <row r="6" spans="1:6" ht="12.6" customHeight="1" x14ac:dyDescent="0.25">
      <c r="A6" s="57" t="s">
        <v>3</v>
      </c>
      <c r="B6" s="58"/>
      <c r="C6" s="58"/>
      <c r="D6" s="58"/>
      <c r="E6" s="58"/>
      <c r="F6" s="58"/>
    </row>
    <row r="7" spans="1:6" ht="12.6" customHeight="1" x14ac:dyDescent="0.25">
      <c r="A7" s="40" t="s">
        <v>4</v>
      </c>
      <c r="B7" s="41"/>
      <c r="C7" s="41"/>
      <c r="D7" s="41"/>
      <c r="E7" s="41"/>
      <c r="F7" s="41"/>
    </row>
    <row r="8" spans="1:6" ht="12.6" customHeight="1" x14ac:dyDescent="0.25">
      <c r="A8" s="53"/>
      <c r="B8" s="41"/>
      <c r="C8" s="41"/>
      <c r="D8" s="41"/>
    </row>
    <row r="9" spans="1:6" ht="12.6" customHeight="1" x14ac:dyDescent="0.25">
      <c r="A9" s="56" t="s">
        <v>5</v>
      </c>
      <c r="B9" s="59"/>
      <c r="C9" s="59"/>
      <c r="D9" s="59"/>
      <c r="E9" s="59"/>
      <c r="F9" s="59"/>
    </row>
    <row r="10" spans="1:6" ht="12.6" customHeight="1" x14ac:dyDescent="0.25">
      <c r="A10" s="56" t="s">
        <v>6</v>
      </c>
      <c r="B10" s="59"/>
      <c r="C10" s="59"/>
      <c r="D10" s="59"/>
      <c r="E10" s="59"/>
      <c r="F10" s="59"/>
    </row>
    <row r="11" spans="1:6" s="6" customFormat="1" ht="12.6" customHeight="1" x14ac:dyDescent="0.25"/>
    <row r="12" spans="1:6" ht="12.6" customHeight="1" x14ac:dyDescent="0.25">
      <c r="A12" s="40" t="s">
        <v>7</v>
      </c>
      <c r="B12" s="41"/>
      <c r="C12" s="41"/>
      <c r="D12" s="41"/>
      <c r="E12" s="41"/>
      <c r="F12" s="41"/>
    </row>
    <row r="13" spans="1:6" ht="12.6" customHeight="1" x14ac:dyDescent="0.25">
      <c r="A13" s="40" t="s">
        <v>8</v>
      </c>
      <c r="B13" s="41"/>
      <c r="C13" s="41"/>
      <c r="D13" s="41"/>
      <c r="E13" s="41"/>
      <c r="F13" s="41"/>
    </row>
    <row r="14" spans="1:6" ht="12.6" customHeight="1" x14ac:dyDescent="0.25">
      <c r="A14" s="5"/>
      <c r="B14" s="6"/>
      <c r="C14" s="42" t="s">
        <v>100</v>
      </c>
      <c r="D14" s="42"/>
      <c r="E14" s="42"/>
      <c r="F14" s="42"/>
    </row>
    <row r="15" spans="1:6" ht="67.150000000000006" customHeight="1" x14ac:dyDescent="0.25">
      <c r="A15" s="7" t="s">
        <v>9</v>
      </c>
      <c r="B15" s="43" t="s">
        <v>10</v>
      </c>
      <c r="C15" s="44"/>
      <c r="D15" s="8" t="s">
        <v>11</v>
      </c>
      <c r="E15" s="7" t="s">
        <v>12</v>
      </c>
      <c r="F15" s="7" t="s">
        <v>13</v>
      </c>
    </row>
    <row r="16" spans="1:6" s="3" customFormat="1" ht="12.6" customHeight="1" x14ac:dyDescent="0.25">
      <c r="A16" s="7" t="s">
        <v>14</v>
      </c>
      <c r="B16" s="9" t="s">
        <v>15</v>
      </c>
      <c r="C16" s="10"/>
      <c r="D16" s="11"/>
      <c r="E16" s="12">
        <f>SUM(E17:E20)</f>
        <v>0</v>
      </c>
      <c r="F16" s="12">
        <f>SUM(F17:F20)</f>
        <v>0</v>
      </c>
    </row>
    <row r="17" spans="1:6" s="3" customFormat="1" ht="12.6" customHeight="1" x14ac:dyDescent="0.25">
      <c r="A17" s="13" t="s">
        <v>16</v>
      </c>
      <c r="B17" s="14" t="s">
        <v>17</v>
      </c>
      <c r="C17" s="11"/>
      <c r="D17" s="11"/>
      <c r="E17" s="12">
        <v>0</v>
      </c>
      <c r="F17" s="12">
        <v>0</v>
      </c>
    </row>
    <row r="18" spans="1:6" s="3" customFormat="1" ht="12.6" customHeight="1" x14ac:dyDescent="0.25">
      <c r="A18" s="13" t="s">
        <v>18</v>
      </c>
      <c r="B18" s="14" t="s">
        <v>19</v>
      </c>
      <c r="C18" s="11"/>
      <c r="D18" s="11"/>
      <c r="E18" s="15">
        <v>0</v>
      </c>
      <c r="F18" s="15">
        <v>0</v>
      </c>
    </row>
    <row r="19" spans="1:6" s="3" customFormat="1" ht="12.6" customHeight="1" x14ac:dyDescent="0.25">
      <c r="A19" s="13" t="s">
        <v>20</v>
      </c>
      <c r="B19" s="14" t="s">
        <v>21</v>
      </c>
      <c r="C19" s="11"/>
      <c r="D19" s="11"/>
      <c r="E19" s="15">
        <v>0</v>
      </c>
      <c r="F19" s="15">
        <v>0</v>
      </c>
    </row>
    <row r="20" spans="1:6" s="3" customFormat="1" ht="12.6" customHeight="1" x14ac:dyDescent="0.25">
      <c r="A20" s="13" t="s">
        <v>22</v>
      </c>
      <c r="B20" s="14" t="s">
        <v>23</v>
      </c>
      <c r="C20" s="11"/>
      <c r="D20" s="16"/>
      <c r="E20" s="15">
        <v>0</v>
      </c>
      <c r="F20" s="15">
        <v>0</v>
      </c>
    </row>
    <row r="21" spans="1:6" s="3" customFormat="1" ht="12.6" customHeight="1" x14ac:dyDescent="0.25">
      <c r="A21" s="7" t="s">
        <v>24</v>
      </c>
      <c r="B21" s="9" t="s">
        <v>25</v>
      </c>
      <c r="C21" s="10"/>
      <c r="D21" s="16"/>
      <c r="E21" s="15">
        <v>0</v>
      </c>
      <c r="F21" s="15">
        <v>0</v>
      </c>
    </row>
    <row r="22" spans="1:6" s="3" customFormat="1" ht="12.6" customHeight="1" x14ac:dyDescent="0.25">
      <c r="A22" s="7" t="s">
        <v>26</v>
      </c>
      <c r="B22" s="9" t="s">
        <v>27</v>
      </c>
      <c r="C22" s="10"/>
      <c r="D22" s="11"/>
      <c r="E22" s="12">
        <f>SUM(E23,E26,E27,E34,E35)</f>
        <v>2790361.2</v>
      </c>
      <c r="F22" s="12">
        <f>SUM(F23,F26,F27,F34,F35)</f>
        <v>1316756.97</v>
      </c>
    </row>
    <row r="23" spans="1:6" s="3" customFormat="1" ht="12.6" customHeight="1" x14ac:dyDescent="0.25">
      <c r="A23" s="13" t="s">
        <v>16</v>
      </c>
      <c r="B23" s="14" t="s">
        <v>28</v>
      </c>
      <c r="C23" s="11"/>
      <c r="D23" s="11"/>
      <c r="E23" s="12">
        <f>SUM(E24:E25)</f>
        <v>0</v>
      </c>
      <c r="F23" s="12">
        <f>SUM(F24:F25)</f>
        <v>0</v>
      </c>
    </row>
    <row r="24" spans="1:6" s="3" customFormat="1" ht="21" customHeight="1" x14ac:dyDescent="0.25">
      <c r="A24" s="17" t="s">
        <v>29</v>
      </c>
      <c r="B24" s="18"/>
      <c r="C24" s="19" t="s">
        <v>30</v>
      </c>
      <c r="D24" s="20"/>
      <c r="E24" s="15">
        <v>0</v>
      </c>
      <c r="F24" s="15">
        <v>0</v>
      </c>
    </row>
    <row r="25" spans="1:6" s="3" customFormat="1" ht="12.6" customHeight="1" x14ac:dyDescent="0.25">
      <c r="A25" s="17" t="s">
        <v>31</v>
      </c>
      <c r="B25" s="18"/>
      <c r="C25" s="19" t="s">
        <v>32</v>
      </c>
      <c r="D25" s="21"/>
      <c r="E25" s="15">
        <v>0</v>
      </c>
      <c r="F25" s="15">
        <v>0</v>
      </c>
    </row>
    <row r="26" spans="1:6" s="3" customFormat="1" ht="12.6" customHeight="1" x14ac:dyDescent="0.25">
      <c r="A26" s="13" t="s">
        <v>18</v>
      </c>
      <c r="B26" s="14" t="s">
        <v>33</v>
      </c>
      <c r="C26" s="11"/>
      <c r="D26" s="11"/>
      <c r="E26" s="15">
        <v>0</v>
      </c>
      <c r="F26" s="15">
        <v>0</v>
      </c>
    </row>
    <row r="27" spans="1:6" s="3" customFormat="1" ht="12.6" customHeight="1" x14ac:dyDescent="0.25">
      <c r="A27" s="13" t="s">
        <v>20</v>
      </c>
      <c r="B27" s="22" t="s">
        <v>34</v>
      </c>
      <c r="C27" s="23"/>
      <c r="D27" s="11"/>
      <c r="E27" s="12">
        <f>SUM(E28:E33)</f>
        <v>1159485.3299999998</v>
      </c>
      <c r="F27" s="12">
        <f>SUM(F28:F33)</f>
        <v>823880.39999999991</v>
      </c>
    </row>
    <row r="28" spans="1:6" s="3" customFormat="1" ht="12.6" customHeight="1" x14ac:dyDescent="0.25">
      <c r="A28" s="17" t="s">
        <v>35</v>
      </c>
      <c r="B28" s="24"/>
      <c r="C28" s="25" t="s">
        <v>36</v>
      </c>
      <c r="D28" s="21"/>
      <c r="E28" s="15">
        <v>0</v>
      </c>
      <c r="F28" s="15">
        <v>0</v>
      </c>
    </row>
    <row r="29" spans="1:6" s="3" customFormat="1" ht="12.6" customHeight="1" x14ac:dyDescent="0.25">
      <c r="A29" s="17" t="s">
        <v>37</v>
      </c>
      <c r="B29" s="18"/>
      <c r="C29" s="26" t="s">
        <v>38</v>
      </c>
      <c r="D29" s="27"/>
      <c r="E29" s="15">
        <v>214440.47</v>
      </c>
      <c r="F29" s="15">
        <v>375733.58</v>
      </c>
    </row>
    <row r="30" spans="1:6" s="3" customFormat="1" ht="12.6" customHeight="1" x14ac:dyDescent="0.25">
      <c r="A30" s="17" t="s">
        <v>39</v>
      </c>
      <c r="B30" s="24"/>
      <c r="C30" s="28" t="s">
        <v>40</v>
      </c>
      <c r="D30" s="27"/>
      <c r="E30" s="15">
        <v>0</v>
      </c>
      <c r="F30" s="15">
        <v>0</v>
      </c>
    </row>
    <row r="31" spans="1:6" s="3" customFormat="1" ht="21" customHeight="1" x14ac:dyDescent="0.25">
      <c r="A31" s="17" t="s">
        <v>41</v>
      </c>
      <c r="B31" s="24"/>
      <c r="C31" s="28" t="s">
        <v>42</v>
      </c>
      <c r="D31" s="27"/>
      <c r="E31" s="15">
        <v>349.78</v>
      </c>
      <c r="F31" s="15">
        <v>304.2</v>
      </c>
    </row>
    <row r="32" spans="1:6" s="3" customFormat="1" ht="12.6" customHeight="1" x14ac:dyDescent="0.25">
      <c r="A32" s="17" t="s">
        <v>43</v>
      </c>
      <c r="B32" s="24"/>
      <c r="C32" s="28" t="s">
        <v>44</v>
      </c>
      <c r="D32" s="19"/>
      <c r="E32" s="15">
        <v>942496.42</v>
      </c>
      <c r="F32" s="15">
        <v>443065.68</v>
      </c>
    </row>
    <row r="33" spans="1:6" s="3" customFormat="1" ht="12.6" customHeight="1" x14ac:dyDescent="0.25">
      <c r="A33" s="17" t="s">
        <v>45</v>
      </c>
      <c r="B33" s="18"/>
      <c r="C33" s="29" t="s">
        <v>46</v>
      </c>
      <c r="D33" s="19"/>
      <c r="E33" s="15">
        <v>2198.66</v>
      </c>
      <c r="F33" s="15">
        <v>4776.9399999999996</v>
      </c>
    </row>
    <row r="34" spans="1:6" s="3" customFormat="1" ht="12.6" customHeight="1" x14ac:dyDescent="0.25">
      <c r="A34" s="13" t="s">
        <v>22</v>
      </c>
      <c r="B34" s="30" t="s">
        <v>47</v>
      </c>
      <c r="C34" s="31"/>
      <c r="D34" s="11"/>
      <c r="E34" s="15">
        <v>0</v>
      </c>
      <c r="F34" s="15">
        <v>0</v>
      </c>
    </row>
    <row r="35" spans="1:6" s="3" customFormat="1" ht="12.6" customHeight="1" x14ac:dyDescent="0.25">
      <c r="A35" s="13" t="s">
        <v>48</v>
      </c>
      <c r="B35" s="22" t="s">
        <v>49</v>
      </c>
      <c r="C35" s="23"/>
      <c r="D35" s="11"/>
      <c r="E35" s="15">
        <v>1630875.87</v>
      </c>
      <c r="F35" s="15">
        <v>492876.57</v>
      </c>
    </row>
    <row r="36" spans="1:6" s="3" customFormat="1" ht="12.6" customHeight="1" x14ac:dyDescent="0.25">
      <c r="A36" s="13"/>
      <c r="B36" s="14" t="s">
        <v>50</v>
      </c>
      <c r="C36" s="21"/>
      <c r="D36" s="11"/>
      <c r="E36" s="12">
        <f>SUM(E16,E21,E22)</f>
        <v>2790361.2</v>
      </c>
      <c r="F36" s="12">
        <f>SUM(F16,F21,F22)</f>
        <v>1316756.97</v>
      </c>
    </row>
    <row r="37" spans="1:6" s="3" customFormat="1" ht="12.6" customHeight="1" x14ac:dyDescent="0.25">
      <c r="A37" s="7" t="s">
        <v>51</v>
      </c>
      <c r="B37" s="32" t="s">
        <v>52</v>
      </c>
      <c r="C37" s="33"/>
      <c r="D37" s="11"/>
      <c r="E37" s="12">
        <f>SUM(E38:E41)</f>
        <v>737905.68</v>
      </c>
      <c r="F37" s="12">
        <f>SUM(F38:F41)</f>
        <v>2265.66</v>
      </c>
    </row>
    <row r="38" spans="1:6" s="3" customFormat="1" ht="12.6" customHeight="1" x14ac:dyDescent="0.25">
      <c r="A38" s="13" t="s">
        <v>16</v>
      </c>
      <c r="B38" s="14" t="s">
        <v>53</v>
      </c>
      <c r="C38" s="11"/>
      <c r="D38" s="11"/>
      <c r="E38" s="15">
        <v>801953.68</v>
      </c>
      <c r="F38" s="15">
        <v>2265.66</v>
      </c>
    </row>
    <row r="39" spans="1:6" s="3" customFormat="1" ht="12.6" customHeight="1" x14ac:dyDescent="0.25">
      <c r="A39" s="13" t="s">
        <v>18</v>
      </c>
      <c r="B39" s="14" t="s">
        <v>54</v>
      </c>
      <c r="C39" s="11"/>
      <c r="D39" s="11"/>
      <c r="E39" s="15">
        <v>0</v>
      </c>
      <c r="F39" s="15">
        <v>0</v>
      </c>
    </row>
    <row r="40" spans="1:6" s="3" customFormat="1" ht="12.6" customHeight="1" x14ac:dyDescent="0.25">
      <c r="A40" s="13" t="s">
        <v>20</v>
      </c>
      <c r="B40" s="14" t="s">
        <v>55</v>
      </c>
      <c r="C40" s="11"/>
      <c r="D40" s="11"/>
      <c r="E40" s="15">
        <v>-64048</v>
      </c>
      <c r="F40" s="15">
        <v>0</v>
      </c>
    </row>
    <row r="41" spans="1:6" s="3" customFormat="1" ht="12.6" customHeight="1" x14ac:dyDescent="0.25">
      <c r="A41" s="13" t="s">
        <v>56</v>
      </c>
      <c r="B41" s="14" t="s">
        <v>57</v>
      </c>
      <c r="C41" s="11"/>
      <c r="D41" s="11"/>
      <c r="E41" s="15">
        <v>0</v>
      </c>
      <c r="F41" s="15">
        <v>0</v>
      </c>
    </row>
    <row r="42" spans="1:6" s="3" customFormat="1" ht="12.6" customHeight="1" x14ac:dyDescent="0.25">
      <c r="A42" s="7" t="s">
        <v>58</v>
      </c>
      <c r="B42" s="9" t="s">
        <v>59</v>
      </c>
      <c r="C42" s="10"/>
      <c r="D42" s="11"/>
      <c r="E42" s="12">
        <f>SUM(E43,E47)</f>
        <v>4896798.88</v>
      </c>
      <c r="F42" s="12">
        <f>SUM(F43,F47)</f>
        <v>4523688.2699999996</v>
      </c>
    </row>
    <row r="43" spans="1:6" s="3" customFormat="1" ht="12.6" customHeight="1" x14ac:dyDescent="0.25">
      <c r="A43" s="13" t="s">
        <v>16</v>
      </c>
      <c r="B43" s="22" t="s">
        <v>60</v>
      </c>
      <c r="C43" s="23"/>
      <c r="D43" s="11"/>
      <c r="E43" s="12">
        <f>SUM(E44:E46)</f>
        <v>2214260.4500000002</v>
      </c>
      <c r="F43" s="12">
        <f>SUM(F44:F46)</f>
        <v>2459777.44</v>
      </c>
    </row>
    <row r="44" spans="1:6" s="3" customFormat="1" ht="12.6" customHeight="1" x14ac:dyDescent="0.25">
      <c r="A44" s="17" t="s">
        <v>29</v>
      </c>
      <c r="B44" s="18"/>
      <c r="C44" s="26" t="s">
        <v>61</v>
      </c>
      <c r="D44" s="19"/>
      <c r="E44" s="15">
        <v>2214260.4500000002</v>
      </c>
      <c r="F44" s="15">
        <v>2459777.44</v>
      </c>
    </row>
    <row r="45" spans="1:6" s="3" customFormat="1" ht="12.6" customHeight="1" x14ac:dyDescent="0.25">
      <c r="A45" s="17" t="s">
        <v>31</v>
      </c>
      <c r="B45" s="18"/>
      <c r="C45" s="26" t="s">
        <v>62</v>
      </c>
      <c r="D45" s="19"/>
      <c r="E45" s="15">
        <v>0</v>
      </c>
      <c r="F45" s="15">
        <v>0</v>
      </c>
    </row>
    <row r="46" spans="1:6" s="3" customFormat="1" ht="12.6" customHeight="1" x14ac:dyDescent="0.25">
      <c r="A46" s="17" t="s">
        <v>63</v>
      </c>
      <c r="B46" s="18"/>
      <c r="C46" s="26" t="s">
        <v>64</v>
      </c>
      <c r="D46" s="27"/>
      <c r="E46" s="15">
        <v>0</v>
      </c>
      <c r="F46" s="15">
        <v>0</v>
      </c>
    </row>
    <row r="47" spans="1:6" s="3" customFormat="1" ht="12.6" customHeight="1" x14ac:dyDescent="0.25">
      <c r="A47" s="13" t="s">
        <v>18</v>
      </c>
      <c r="B47" s="18" t="s">
        <v>65</v>
      </c>
      <c r="C47" s="26"/>
      <c r="D47" s="11"/>
      <c r="E47" s="12">
        <f>SUM(E48:E58)</f>
        <v>2682538.4299999997</v>
      </c>
      <c r="F47" s="12">
        <f>SUM(F48:F58)</f>
        <v>2063910.83</v>
      </c>
    </row>
    <row r="48" spans="1:6" s="3" customFormat="1" ht="12.6" customHeight="1" x14ac:dyDescent="0.25">
      <c r="A48" s="17" t="s">
        <v>66</v>
      </c>
      <c r="B48" s="18"/>
      <c r="C48" s="26" t="s">
        <v>67</v>
      </c>
      <c r="D48" s="19"/>
      <c r="E48" s="15">
        <v>0</v>
      </c>
      <c r="F48" s="15">
        <v>0</v>
      </c>
    </row>
    <row r="49" spans="1:6" s="3" customFormat="1" ht="12.6" customHeight="1" x14ac:dyDescent="0.25">
      <c r="A49" s="17" t="s">
        <v>68</v>
      </c>
      <c r="B49" s="11"/>
      <c r="C49" s="26" t="s">
        <v>69</v>
      </c>
      <c r="D49" s="19"/>
      <c r="E49" s="15">
        <v>719040.77</v>
      </c>
      <c r="F49" s="15">
        <v>803244.37</v>
      </c>
    </row>
    <row r="50" spans="1:6" s="3" customFormat="1" ht="12.6" customHeight="1" x14ac:dyDescent="0.25">
      <c r="A50" s="17" t="s">
        <v>70</v>
      </c>
      <c r="B50" s="18"/>
      <c r="C50" s="26" t="s">
        <v>71</v>
      </c>
      <c r="D50" s="19"/>
      <c r="E50" s="15">
        <v>0</v>
      </c>
      <c r="F50" s="15">
        <v>0</v>
      </c>
    </row>
    <row r="51" spans="1:6" s="3" customFormat="1" ht="12.6" customHeight="1" x14ac:dyDescent="0.25">
      <c r="A51" s="17" t="s">
        <v>72</v>
      </c>
      <c r="B51" s="18"/>
      <c r="C51" s="26" t="s">
        <v>73</v>
      </c>
      <c r="D51" s="19"/>
      <c r="E51" s="15">
        <v>0</v>
      </c>
      <c r="F51" s="15">
        <v>0</v>
      </c>
    </row>
    <row r="52" spans="1:6" s="3" customFormat="1" ht="12.6" customHeight="1" x14ac:dyDescent="0.25">
      <c r="A52" s="17" t="s">
        <v>74</v>
      </c>
      <c r="B52" s="18"/>
      <c r="C52" s="26" t="s">
        <v>75</v>
      </c>
      <c r="D52" s="19"/>
      <c r="E52" s="15">
        <v>0</v>
      </c>
      <c r="F52" s="15">
        <v>0</v>
      </c>
    </row>
    <row r="53" spans="1:6" s="3" customFormat="1" ht="12.6" customHeight="1" x14ac:dyDescent="0.25">
      <c r="A53" s="17" t="s">
        <v>76</v>
      </c>
      <c r="B53" s="18"/>
      <c r="C53" s="26" t="s">
        <v>77</v>
      </c>
      <c r="D53" s="19"/>
      <c r="E53" s="15">
        <v>0</v>
      </c>
      <c r="F53" s="15">
        <v>200</v>
      </c>
    </row>
    <row r="54" spans="1:6" s="3" customFormat="1" ht="12.6" customHeight="1" x14ac:dyDescent="0.25">
      <c r="A54" s="17" t="s">
        <v>78</v>
      </c>
      <c r="B54" s="18"/>
      <c r="C54" s="26" t="s">
        <v>79</v>
      </c>
      <c r="D54" s="19"/>
      <c r="E54" s="15">
        <v>0</v>
      </c>
      <c r="F54" s="15">
        <v>0</v>
      </c>
    </row>
    <row r="55" spans="1:6" s="3" customFormat="1" ht="12.6" customHeight="1" x14ac:dyDescent="0.25">
      <c r="A55" s="17" t="s">
        <v>80</v>
      </c>
      <c r="B55" s="18"/>
      <c r="C55" s="26" t="s">
        <v>81</v>
      </c>
      <c r="D55" s="19"/>
      <c r="E55" s="15">
        <v>0</v>
      </c>
      <c r="F55" s="15">
        <v>15.72</v>
      </c>
    </row>
    <row r="56" spans="1:6" s="3" customFormat="1" ht="12.6" customHeight="1" x14ac:dyDescent="0.25">
      <c r="A56" s="17" t="s">
        <v>82</v>
      </c>
      <c r="B56" s="18"/>
      <c r="C56" s="26" t="s">
        <v>83</v>
      </c>
      <c r="D56" s="19"/>
      <c r="E56" s="15">
        <v>0</v>
      </c>
      <c r="F56" s="15">
        <v>0</v>
      </c>
    </row>
    <row r="57" spans="1:6" s="3" customFormat="1" ht="12.6" customHeight="1" x14ac:dyDescent="0.25">
      <c r="A57" s="17" t="s">
        <v>84</v>
      </c>
      <c r="B57" s="18"/>
      <c r="C57" s="26" t="s">
        <v>85</v>
      </c>
      <c r="D57" s="19"/>
      <c r="E57" s="15">
        <v>1963497.66</v>
      </c>
      <c r="F57" s="15">
        <v>1260450.74</v>
      </c>
    </row>
    <row r="58" spans="1:6" s="3" customFormat="1" ht="12.6" customHeight="1" x14ac:dyDescent="0.25">
      <c r="A58" s="17" t="s">
        <v>86</v>
      </c>
      <c r="B58" s="18"/>
      <c r="C58" s="26" t="s">
        <v>87</v>
      </c>
      <c r="D58" s="27"/>
      <c r="E58" s="15">
        <v>0</v>
      </c>
      <c r="F58" s="15">
        <v>0</v>
      </c>
    </row>
    <row r="59" spans="1:6" s="3" customFormat="1" ht="12.6" customHeight="1" x14ac:dyDescent="0.25">
      <c r="A59" s="7" t="s">
        <v>88</v>
      </c>
      <c r="B59" s="32" t="s">
        <v>89</v>
      </c>
      <c r="C59" s="33"/>
      <c r="D59" s="16"/>
      <c r="E59" s="12">
        <f>SUM(E60,E61,E62)</f>
        <v>-2844343.36</v>
      </c>
      <c r="F59" s="12">
        <f>SUM(F60,F61,F62)</f>
        <v>-3209196.96</v>
      </c>
    </row>
    <row r="60" spans="1:6" s="3" customFormat="1" ht="12.6" customHeight="1" x14ac:dyDescent="0.25">
      <c r="A60" s="13" t="s">
        <v>16</v>
      </c>
      <c r="B60" s="22" t="s">
        <v>90</v>
      </c>
      <c r="C60" s="23"/>
      <c r="D60" s="11"/>
      <c r="E60" s="12">
        <v>0</v>
      </c>
      <c r="F60" s="12">
        <v>0</v>
      </c>
    </row>
    <row r="61" spans="1:6" s="3" customFormat="1" ht="12.6" customHeight="1" x14ac:dyDescent="0.25">
      <c r="A61" s="17" t="s">
        <v>18</v>
      </c>
      <c r="B61" s="18" t="s">
        <v>91</v>
      </c>
      <c r="C61" s="26"/>
      <c r="D61" s="19"/>
      <c r="E61" s="15">
        <v>0</v>
      </c>
      <c r="F61" s="15">
        <v>0</v>
      </c>
    </row>
    <row r="62" spans="1:6" s="3" customFormat="1" ht="12.6" customHeight="1" x14ac:dyDescent="0.25">
      <c r="A62" s="13" t="s">
        <v>20</v>
      </c>
      <c r="B62" s="34" t="s">
        <v>92</v>
      </c>
      <c r="C62" s="35"/>
      <c r="D62" s="11"/>
      <c r="E62" s="12">
        <f>SUM(E63:E64)</f>
        <v>-2844343.36</v>
      </c>
      <c r="F62" s="12">
        <f>SUM(F63:F64)</f>
        <v>-3209196.96</v>
      </c>
    </row>
    <row r="63" spans="1:6" s="3" customFormat="1" ht="12.6" customHeight="1" x14ac:dyDescent="0.25">
      <c r="A63" s="17" t="s">
        <v>35</v>
      </c>
      <c r="B63" s="18"/>
      <c r="C63" s="29" t="s">
        <v>93</v>
      </c>
      <c r="D63" s="19"/>
      <c r="E63" s="15">
        <v>364853.6</v>
      </c>
      <c r="F63" s="15">
        <v>382600.96000000002</v>
      </c>
    </row>
    <row r="64" spans="1:6" s="3" customFormat="1" ht="12.6" customHeight="1" x14ac:dyDescent="0.25">
      <c r="A64" s="17" t="s">
        <v>37</v>
      </c>
      <c r="B64" s="18"/>
      <c r="C64" s="29" t="s">
        <v>94</v>
      </c>
      <c r="D64" s="19"/>
      <c r="E64" s="15">
        <v>-3209196.96</v>
      </c>
      <c r="F64" s="15">
        <v>-3591797.92</v>
      </c>
    </row>
    <row r="65" spans="1:6" s="3" customFormat="1" ht="24.6" customHeight="1" x14ac:dyDescent="0.25">
      <c r="A65" s="7"/>
      <c r="B65" s="45" t="s">
        <v>95</v>
      </c>
      <c r="C65" s="46"/>
      <c r="D65" s="11"/>
      <c r="E65" s="12">
        <f>SUM(E37,E42,E59)</f>
        <v>2790361.1999999997</v>
      </c>
      <c r="F65" s="12">
        <f>SUM(F37,F42,F59)</f>
        <v>1316756.9699999997</v>
      </c>
    </row>
    <row r="66" spans="1:6" s="3" customFormat="1" ht="12.6" customHeight="1" x14ac:dyDescent="0.25">
      <c r="A66" s="36"/>
      <c r="B66" s="37"/>
      <c r="C66" s="37"/>
      <c r="D66" s="37"/>
    </row>
    <row r="67" spans="1:6" s="3" customFormat="1" ht="12.6" customHeight="1" x14ac:dyDescent="0.25">
      <c r="A67" s="47" t="s">
        <v>101</v>
      </c>
      <c r="B67" s="48"/>
      <c r="C67" s="48"/>
      <c r="D67" s="48"/>
      <c r="E67" s="49" t="s">
        <v>102</v>
      </c>
      <c r="F67" s="50"/>
    </row>
    <row r="68" spans="1:6" s="3" customFormat="1" ht="15" customHeight="1" x14ac:dyDescent="0.25">
      <c r="A68" s="51" t="s">
        <v>96</v>
      </c>
      <c r="B68" s="51"/>
      <c r="C68" s="51"/>
      <c r="D68" s="52"/>
      <c r="E68" s="40" t="s">
        <v>97</v>
      </c>
      <c r="F68" s="40"/>
    </row>
    <row r="69" spans="1:6" s="3" customFormat="1" ht="12.6" customHeight="1" x14ac:dyDescent="0.25">
      <c r="A69" s="53" t="s">
        <v>98</v>
      </c>
      <c r="B69" s="54"/>
      <c r="C69" s="38"/>
    </row>
    <row r="70" spans="1:6" s="3" customFormat="1" ht="12.6" customHeight="1" x14ac:dyDescent="0.25">
      <c r="B70" s="38"/>
      <c r="C70" s="38"/>
    </row>
    <row r="71" spans="1:6" s="3" customFormat="1" ht="12.6" customHeight="1" x14ac:dyDescent="0.25">
      <c r="A71" s="47" t="s">
        <v>103</v>
      </c>
      <c r="B71" s="48"/>
      <c r="C71" s="48"/>
      <c r="D71" s="48"/>
      <c r="E71" s="49" t="s">
        <v>104</v>
      </c>
      <c r="F71" s="50"/>
    </row>
    <row r="72" spans="1:6" s="3" customFormat="1" ht="12.6" customHeight="1" x14ac:dyDescent="0.25">
      <c r="A72" s="39" t="s">
        <v>99</v>
      </c>
      <c r="B72" s="39"/>
      <c r="C72" s="39"/>
      <c r="D72" s="39"/>
      <c r="E72" s="40" t="s">
        <v>97</v>
      </c>
      <c r="F72" s="40"/>
    </row>
    <row r="73" spans="1:6" s="3" customFormat="1" ht="12.6" customHeight="1" x14ac:dyDescent="0.25"/>
    <row r="74" spans="1:6" s="3" customFormat="1" ht="12.6" customHeight="1" x14ac:dyDescent="0.25"/>
    <row r="75" spans="1:6" s="3" customFormat="1" ht="12.6" customHeight="1" x14ac:dyDescent="0.25"/>
    <row r="76" spans="1:6" s="3" customFormat="1" ht="12.6" customHeight="1" x14ac:dyDescent="0.25"/>
    <row r="77" spans="1:6" s="3" customFormat="1" ht="12.6" customHeight="1" x14ac:dyDescent="0.25"/>
    <row r="78" spans="1:6" s="3" customFormat="1" ht="12.6" customHeight="1" x14ac:dyDescent="0.25"/>
    <row r="79" spans="1:6" s="3" customFormat="1" ht="12.6" customHeight="1" x14ac:dyDescent="0.25"/>
    <row r="80" spans="1:6" s="3" customFormat="1" ht="12.6" customHeight="1" x14ac:dyDescent="0.25"/>
    <row r="81" s="3" customFormat="1" ht="12.6" customHeight="1" x14ac:dyDescent="0.25"/>
    <row r="82" s="3" customFormat="1" ht="12.6" customHeight="1" x14ac:dyDescent="0.25"/>
    <row r="83" s="3" customFormat="1" ht="12.6" customHeight="1" x14ac:dyDescent="0.25"/>
    <row r="84" s="3" customFormat="1" ht="12.6" customHeight="1" x14ac:dyDescent="0.25"/>
    <row r="85" s="3" customFormat="1" ht="12.6" customHeight="1" x14ac:dyDescent="0.25"/>
    <row r="86" s="3" customFormat="1" ht="12.6" customHeight="1" x14ac:dyDescent="0.25"/>
    <row r="87" s="3" customFormat="1" ht="12.6" customHeight="1" x14ac:dyDescent="0.25"/>
    <row r="88" s="3" customFormat="1" ht="12.6" customHeight="1" x14ac:dyDescent="0.25"/>
    <row r="89" s="3" customFormat="1" ht="12.6" customHeight="1" x14ac:dyDescent="0.25"/>
    <row r="90" s="3" customFormat="1" ht="12.6" customHeight="1" x14ac:dyDescent="0.25"/>
    <row r="91" s="3" customFormat="1" ht="12.6" customHeight="1" x14ac:dyDescent="0.25"/>
    <row r="92" s="3" customFormat="1" ht="12.6" customHeight="1" x14ac:dyDescent="0.25"/>
  </sheetData>
  <mergeCells count="22">
    <mergeCell ref="A12:F12"/>
    <mergeCell ref="D2:F2"/>
    <mergeCell ref="D3:F3"/>
    <mergeCell ref="A5:F5"/>
    <mergeCell ref="A6:F6"/>
    <mergeCell ref="A7:F7"/>
    <mergeCell ref="A8:D8"/>
    <mergeCell ref="A9:F9"/>
    <mergeCell ref="A10:F10"/>
    <mergeCell ref="A72:D72"/>
    <mergeCell ref="E72:F72"/>
    <mergeCell ref="A13:F13"/>
    <mergeCell ref="C14:F14"/>
    <mergeCell ref="B15:C15"/>
    <mergeCell ref="B65:C65"/>
    <mergeCell ref="A67:D67"/>
    <mergeCell ref="E67:F67"/>
    <mergeCell ref="A68:D68"/>
    <mergeCell ref="E68:F68"/>
    <mergeCell ref="A69:B69"/>
    <mergeCell ref="A71:D71"/>
    <mergeCell ref="E71:F71"/>
  </mergeCells>
  <pageMargins left="0.70866141732283472" right="0.11811023622047245" top="0.15748031496062992" bottom="0.15748031496062992" header="0" footer="0"/>
  <pageSetup paperSize="9" scale="80" orientation="portrait" blackAndWhite="1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9066-DD95-4B19-BA84-337974296F16}">
  <sheetPr>
    <pageSetUpPr fitToPage="1"/>
  </sheetPr>
  <dimension ref="A1:WVM52"/>
  <sheetViews>
    <sheetView defaultGridColor="0" colorId="9" workbookViewId="0">
      <selection activeCell="J27" sqref="J27"/>
    </sheetView>
  </sheetViews>
  <sheetFormatPr defaultColWidth="9.140625" defaultRowHeight="12.6" customHeight="1" x14ac:dyDescent="0.25"/>
  <cols>
    <col min="1" max="1" width="9" style="82" customWidth="1"/>
    <col min="2" max="2" width="1.5703125" style="82" hidden="1" customWidth="1"/>
    <col min="3" max="3" width="30.140625" style="82" customWidth="1"/>
    <col min="4" max="4" width="18.28515625" style="82" customWidth="1"/>
    <col min="5" max="5" width="9.140625" style="82" hidden="1" customWidth="1"/>
    <col min="6" max="6" width="11.7109375" style="82" customWidth="1"/>
    <col min="7" max="7" width="16.140625" style="82" customWidth="1"/>
    <col min="8" max="8" width="17" style="82" customWidth="1"/>
    <col min="9" max="9" width="20.140625" style="82" customWidth="1"/>
    <col min="10" max="256" width="9.140625" style="82" customWidth="1"/>
    <col min="257" max="257" width="6.5703125" style="82" customWidth="1"/>
    <col min="258" max="258" width="9.140625" style="82" hidden="1" customWidth="1"/>
    <col min="259" max="259" width="30.140625" style="82" customWidth="1"/>
    <col min="260" max="260" width="18.28515625" style="82" customWidth="1"/>
    <col min="261" max="261" width="9.140625" style="82" hidden="1" customWidth="1"/>
    <col min="262" max="262" width="11.7109375" style="82" customWidth="1"/>
    <col min="263" max="265" width="13.140625" style="82" customWidth="1"/>
    <col min="266" max="512" width="9.140625" style="82" customWidth="1"/>
    <col min="513" max="513" width="6.5703125" style="82" customWidth="1"/>
    <col min="514" max="514" width="9.140625" style="82" hidden="1" customWidth="1"/>
    <col min="515" max="515" width="30.140625" style="82" customWidth="1"/>
    <col min="516" max="516" width="18.28515625" style="82" customWidth="1"/>
    <col min="517" max="517" width="9.140625" style="82" hidden="1" customWidth="1"/>
    <col min="518" max="518" width="11.7109375" style="82" customWidth="1"/>
    <col min="519" max="521" width="13.140625" style="82" customWidth="1"/>
    <col min="522" max="768" width="9.140625" style="82" customWidth="1"/>
    <col min="769" max="769" width="6.5703125" style="82" customWidth="1"/>
    <col min="770" max="770" width="9.140625" style="82" hidden="1" customWidth="1"/>
    <col min="771" max="771" width="30.140625" style="82" customWidth="1"/>
    <col min="772" max="772" width="18.28515625" style="82" customWidth="1"/>
    <col min="773" max="773" width="9.140625" style="82" hidden="1" customWidth="1"/>
    <col min="774" max="774" width="11.7109375" style="82" customWidth="1"/>
    <col min="775" max="777" width="13.140625" style="82" customWidth="1"/>
    <col min="778" max="1024" width="9.140625" style="82" customWidth="1"/>
    <col min="1025" max="1025" width="6.5703125" style="82" customWidth="1"/>
    <col min="1026" max="1026" width="9.140625" style="82" hidden="1" customWidth="1"/>
    <col min="1027" max="1027" width="30.140625" style="82" customWidth="1"/>
    <col min="1028" max="1028" width="18.28515625" style="82" customWidth="1"/>
    <col min="1029" max="1029" width="9.140625" style="82" hidden="1" customWidth="1"/>
    <col min="1030" max="1030" width="11.7109375" style="82" customWidth="1"/>
    <col min="1031" max="1033" width="13.140625" style="82" customWidth="1"/>
    <col min="1034" max="1280" width="9.140625" style="82" customWidth="1"/>
    <col min="1281" max="1281" width="6.5703125" style="82" customWidth="1"/>
    <col min="1282" max="1282" width="9.140625" style="82" hidden="1" customWidth="1"/>
    <col min="1283" max="1283" width="30.140625" style="82" customWidth="1"/>
    <col min="1284" max="1284" width="18.28515625" style="82" customWidth="1"/>
    <col min="1285" max="1285" width="9.140625" style="82" hidden="1" customWidth="1"/>
    <col min="1286" max="1286" width="11.7109375" style="82" customWidth="1"/>
    <col min="1287" max="1289" width="13.140625" style="82" customWidth="1"/>
    <col min="1290" max="1536" width="9.140625" style="82" customWidth="1"/>
    <col min="1537" max="1537" width="6.5703125" style="82" customWidth="1"/>
    <col min="1538" max="1538" width="9.140625" style="82" hidden="1" customWidth="1"/>
    <col min="1539" max="1539" width="30.140625" style="82" customWidth="1"/>
    <col min="1540" max="1540" width="18.28515625" style="82" customWidth="1"/>
    <col min="1541" max="1541" width="9.140625" style="82" hidden="1" customWidth="1"/>
    <col min="1542" max="1542" width="11.7109375" style="82" customWidth="1"/>
    <col min="1543" max="1545" width="13.140625" style="82" customWidth="1"/>
    <col min="1546" max="1792" width="9.140625" style="82" customWidth="1"/>
    <col min="1793" max="1793" width="6.5703125" style="82" customWidth="1"/>
    <col min="1794" max="1794" width="9.140625" style="82" hidden="1" customWidth="1"/>
    <col min="1795" max="1795" width="30.140625" style="82" customWidth="1"/>
    <col min="1796" max="1796" width="18.28515625" style="82" customWidth="1"/>
    <col min="1797" max="1797" width="9.140625" style="82" hidden="1" customWidth="1"/>
    <col min="1798" max="1798" width="11.7109375" style="82" customWidth="1"/>
    <col min="1799" max="1801" width="13.140625" style="82" customWidth="1"/>
    <col min="1802" max="2048" width="9.140625" style="82" customWidth="1"/>
    <col min="2049" max="2049" width="6.5703125" style="82" customWidth="1"/>
    <col min="2050" max="2050" width="9.140625" style="82" hidden="1" customWidth="1"/>
    <col min="2051" max="2051" width="30.140625" style="82" customWidth="1"/>
    <col min="2052" max="2052" width="18.28515625" style="82" customWidth="1"/>
    <col min="2053" max="2053" width="9.140625" style="82" hidden="1" customWidth="1"/>
    <col min="2054" max="2054" width="11.7109375" style="82" customWidth="1"/>
    <col min="2055" max="2057" width="13.140625" style="82" customWidth="1"/>
    <col min="2058" max="2304" width="9.140625" style="82" customWidth="1"/>
    <col min="2305" max="2305" width="6.5703125" style="82" customWidth="1"/>
    <col min="2306" max="2306" width="9.140625" style="82" hidden="1" customWidth="1"/>
    <col min="2307" max="2307" width="30.140625" style="82" customWidth="1"/>
    <col min="2308" max="2308" width="18.28515625" style="82" customWidth="1"/>
    <col min="2309" max="2309" width="9.140625" style="82" hidden="1" customWidth="1"/>
    <col min="2310" max="2310" width="11.7109375" style="82" customWidth="1"/>
    <col min="2311" max="2313" width="13.140625" style="82" customWidth="1"/>
    <col min="2314" max="2560" width="9.140625" style="82" customWidth="1"/>
    <col min="2561" max="2561" width="6.5703125" style="82" customWidth="1"/>
    <col min="2562" max="2562" width="9.140625" style="82" hidden="1" customWidth="1"/>
    <col min="2563" max="2563" width="30.140625" style="82" customWidth="1"/>
    <col min="2564" max="2564" width="18.28515625" style="82" customWidth="1"/>
    <col min="2565" max="2565" width="9.140625" style="82" hidden="1" customWidth="1"/>
    <col min="2566" max="2566" width="11.7109375" style="82" customWidth="1"/>
    <col min="2567" max="2569" width="13.140625" style="82" customWidth="1"/>
    <col min="2570" max="2816" width="9.140625" style="82" customWidth="1"/>
    <col min="2817" max="2817" width="6.5703125" style="82" customWidth="1"/>
    <col min="2818" max="2818" width="9.140625" style="82" hidden="1" customWidth="1"/>
    <col min="2819" max="2819" width="30.140625" style="82" customWidth="1"/>
    <col min="2820" max="2820" width="18.28515625" style="82" customWidth="1"/>
    <col min="2821" max="2821" width="9.140625" style="82" hidden="1" customWidth="1"/>
    <col min="2822" max="2822" width="11.7109375" style="82" customWidth="1"/>
    <col min="2823" max="2825" width="13.140625" style="82" customWidth="1"/>
    <col min="2826" max="3072" width="9.140625" style="82" customWidth="1"/>
    <col min="3073" max="3073" width="6.5703125" style="82" customWidth="1"/>
    <col min="3074" max="3074" width="9.140625" style="82" hidden="1" customWidth="1"/>
    <col min="3075" max="3075" width="30.140625" style="82" customWidth="1"/>
    <col min="3076" max="3076" width="18.28515625" style="82" customWidth="1"/>
    <col min="3077" max="3077" width="9.140625" style="82" hidden="1" customWidth="1"/>
    <col min="3078" max="3078" width="11.7109375" style="82" customWidth="1"/>
    <col min="3079" max="3081" width="13.140625" style="82" customWidth="1"/>
    <col min="3082" max="3328" width="9.140625" style="82" customWidth="1"/>
    <col min="3329" max="3329" width="6.5703125" style="82" customWidth="1"/>
    <col min="3330" max="3330" width="9.140625" style="82" hidden="1" customWidth="1"/>
    <col min="3331" max="3331" width="30.140625" style="82" customWidth="1"/>
    <col min="3332" max="3332" width="18.28515625" style="82" customWidth="1"/>
    <col min="3333" max="3333" width="9.140625" style="82" hidden="1" customWidth="1"/>
    <col min="3334" max="3334" width="11.7109375" style="82" customWidth="1"/>
    <col min="3335" max="3337" width="13.140625" style="82" customWidth="1"/>
    <col min="3338" max="3584" width="9.140625" style="82" customWidth="1"/>
    <col min="3585" max="3585" width="6.5703125" style="82" customWidth="1"/>
    <col min="3586" max="3586" width="9.140625" style="82" hidden="1" customWidth="1"/>
    <col min="3587" max="3587" width="30.140625" style="82" customWidth="1"/>
    <col min="3588" max="3588" width="18.28515625" style="82" customWidth="1"/>
    <col min="3589" max="3589" width="9.140625" style="82" hidden="1" customWidth="1"/>
    <col min="3590" max="3590" width="11.7109375" style="82" customWidth="1"/>
    <col min="3591" max="3593" width="13.140625" style="82" customWidth="1"/>
    <col min="3594" max="3840" width="9.140625" style="82" customWidth="1"/>
    <col min="3841" max="3841" width="6.5703125" style="82" customWidth="1"/>
    <col min="3842" max="3842" width="9.140625" style="82" hidden="1" customWidth="1"/>
    <col min="3843" max="3843" width="30.140625" style="82" customWidth="1"/>
    <col min="3844" max="3844" width="18.28515625" style="82" customWidth="1"/>
    <col min="3845" max="3845" width="9.140625" style="82" hidden="1" customWidth="1"/>
    <col min="3846" max="3846" width="11.7109375" style="82" customWidth="1"/>
    <col min="3847" max="3849" width="13.140625" style="82" customWidth="1"/>
    <col min="3850" max="4096" width="9.140625" style="82" customWidth="1"/>
    <col min="4097" max="4097" width="6.5703125" style="82" customWidth="1"/>
    <col min="4098" max="4098" width="9.140625" style="82" hidden="1" customWidth="1"/>
    <col min="4099" max="4099" width="30.140625" style="82" customWidth="1"/>
    <col min="4100" max="4100" width="18.28515625" style="82" customWidth="1"/>
    <col min="4101" max="4101" width="9.140625" style="82" hidden="1" customWidth="1"/>
    <col min="4102" max="4102" width="11.7109375" style="82" customWidth="1"/>
    <col min="4103" max="4105" width="13.140625" style="82" customWidth="1"/>
    <col min="4106" max="4352" width="9.140625" style="82" customWidth="1"/>
    <col min="4353" max="4353" width="6.5703125" style="82" customWidth="1"/>
    <col min="4354" max="4354" width="9.140625" style="82" hidden="1" customWidth="1"/>
    <col min="4355" max="4355" width="30.140625" style="82" customWidth="1"/>
    <col min="4356" max="4356" width="18.28515625" style="82" customWidth="1"/>
    <col min="4357" max="4357" width="9.140625" style="82" hidden="1" customWidth="1"/>
    <col min="4358" max="4358" width="11.7109375" style="82" customWidth="1"/>
    <col min="4359" max="4361" width="13.140625" style="82" customWidth="1"/>
    <col min="4362" max="4608" width="9.140625" style="82" customWidth="1"/>
    <col min="4609" max="4609" width="6.5703125" style="82" customWidth="1"/>
    <col min="4610" max="4610" width="9.140625" style="82" hidden="1" customWidth="1"/>
    <col min="4611" max="4611" width="30.140625" style="82" customWidth="1"/>
    <col min="4612" max="4612" width="18.28515625" style="82" customWidth="1"/>
    <col min="4613" max="4613" width="9.140625" style="82" hidden="1" customWidth="1"/>
    <col min="4614" max="4614" width="11.7109375" style="82" customWidth="1"/>
    <col min="4615" max="4617" width="13.140625" style="82" customWidth="1"/>
    <col min="4618" max="4864" width="9.140625" style="82" customWidth="1"/>
    <col min="4865" max="4865" width="6.5703125" style="82" customWidth="1"/>
    <col min="4866" max="4866" width="9.140625" style="82" hidden="1" customWidth="1"/>
    <col min="4867" max="4867" width="30.140625" style="82" customWidth="1"/>
    <col min="4868" max="4868" width="18.28515625" style="82" customWidth="1"/>
    <col min="4869" max="4869" width="9.140625" style="82" hidden="1" customWidth="1"/>
    <col min="4870" max="4870" width="11.7109375" style="82" customWidth="1"/>
    <col min="4871" max="4873" width="13.140625" style="82" customWidth="1"/>
    <col min="4874" max="5120" width="9.140625" style="82" customWidth="1"/>
    <col min="5121" max="5121" width="6.5703125" style="82" customWidth="1"/>
    <col min="5122" max="5122" width="9.140625" style="82" hidden="1" customWidth="1"/>
    <col min="5123" max="5123" width="30.140625" style="82" customWidth="1"/>
    <col min="5124" max="5124" width="18.28515625" style="82" customWidth="1"/>
    <col min="5125" max="5125" width="9.140625" style="82" hidden="1" customWidth="1"/>
    <col min="5126" max="5126" width="11.7109375" style="82" customWidth="1"/>
    <col min="5127" max="5129" width="13.140625" style="82" customWidth="1"/>
    <col min="5130" max="5376" width="9.140625" style="82" customWidth="1"/>
    <col min="5377" max="5377" width="6.5703125" style="82" customWidth="1"/>
    <col min="5378" max="5378" width="9.140625" style="82" hidden="1" customWidth="1"/>
    <col min="5379" max="5379" width="30.140625" style="82" customWidth="1"/>
    <col min="5380" max="5380" width="18.28515625" style="82" customWidth="1"/>
    <col min="5381" max="5381" width="9.140625" style="82" hidden="1" customWidth="1"/>
    <col min="5382" max="5382" width="11.7109375" style="82" customWidth="1"/>
    <col min="5383" max="5385" width="13.140625" style="82" customWidth="1"/>
    <col min="5386" max="5632" width="9.140625" style="82" customWidth="1"/>
    <col min="5633" max="5633" width="6.5703125" style="82" customWidth="1"/>
    <col min="5634" max="5634" width="9.140625" style="82" hidden="1" customWidth="1"/>
    <col min="5635" max="5635" width="30.140625" style="82" customWidth="1"/>
    <col min="5636" max="5636" width="18.28515625" style="82" customWidth="1"/>
    <col min="5637" max="5637" width="9.140625" style="82" hidden="1" customWidth="1"/>
    <col min="5638" max="5638" width="11.7109375" style="82" customWidth="1"/>
    <col min="5639" max="5641" width="13.140625" style="82" customWidth="1"/>
    <col min="5642" max="5888" width="9.140625" style="82" customWidth="1"/>
    <col min="5889" max="5889" width="6.5703125" style="82" customWidth="1"/>
    <col min="5890" max="5890" width="9.140625" style="82" hidden="1" customWidth="1"/>
    <col min="5891" max="5891" width="30.140625" style="82" customWidth="1"/>
    <col min="5892" max="5892" width="18.28515625" style="82" customWidth="1"/>
    <col min="5893" max="5893" width="9.140625" style="82" hidden="1" customWidth="1"/>
    <col min="5894" max="5894" width="11.7109375" style="82" customWidth="1"/>
    <col min="5895" max="5897" width="13.140625" style="82" customWidth="1"/>
    <col min="5898" max="6144" width="9.140625" style="82" customWidth="1"/>
    <col min="6145" max="6145" width="6.5703125" style="82" customWidth="1"/>
    <col min="6146" max="6146" width="9.140625" style="82" hidden="1" customWidth="1"/>
    <col min="6147" max="6147" width="30.140625" style="82" customWidth="1"/>
    <col min="6148" max="6148" width="18.28515625" style="82" customWidth="1"/>
    <col min="6149" max="6149" width="9.140625" style="82" hidden="1" customWidth="1"/>
    <col min="6150" max="6150" width="11.7109375" style="82" customWidth="1"/>
    <col min="6151" max="6153" width="13.140625" style="82" customWidth="1"/>
    <col min="6154" max="6400" width="9.140625" style="82" customWidth="1"/>
    <col min="6401" max="6401" width="6.5703125" style="82" customWidth="1"/>
    <col min="6402" max="6402" width="9.140625" style="82" hidden="1" customWidth="1"/>
    <col min="6403" max="6403" width="30.140625" style="82" customWidth="1"/>
    <col min="6404" max="6404" width="18.28515625" style="82" customWidth="1"/>
    <col min="6405" max="6405" width="9.140625" style="82" hidden="1" customWidth="1"/>
    <col min="6406" max="6406" width="11.7109375" style="82" customWidth="1"/>
    <col min="6407" max="6409" width="13.140625" style="82" customWidth="1"/>
    <col min="6410" max="6656" width="9.140625" style="82" customWidth="1"/>
    <col min="6657" max="6657" width="6.5703125" style="82" customWidth="1"/>
    <col min="6658" max="6658" width="9.140625" style="82" hidden="1" customWidth="1"/>
    <col min="6659" max="6659" width="30.140625" style="82" customWidth="1"/>
    <col min="6660" max="6660" width="18.28515625" style="82" customWidth="1"/>
    <col min="6661" max="6661" width="9.140625" style="82" hidden="1" customWidth="1"/>
    <col min="6662" max="6662" width="11.7109375" style="82" customWidth="1"/>
    <col min="6663" max="6665" width="13.140625" style="82" customWidth="1"/>
    <col min="6666" max="6912" width="9.140625" style="82" customWidth="1"/>
    <col min="6913" max="6913" width="6.5703125" style="82" customWidth="1"/>
    <col min="6914" max="6914" width="9.140625" style="82" hidden="1" customWidth="1"/>
    <col min="6915" max="6915" width="30.140625" style="82" customWidth="1"/>
    <col min="6916" max="6916" width="18.28515625" style="82" customWidth="1"/>
    <col min="6917" max="6917" width="9.140625" style="82" hidden="1" customWidth="1"/>
    <col min="6918" max="6918" width="11.7109375" style="82" customWidth="1"/>
    <col min="6919" max="6921" width="13.140625" style="82" customWidth="1"/>
    <col min="6922" max="7168" width="9.140625" style="82" customWidth="1"/>
    <col min="7169" max="7169" width="6.5703125" style="82" customWidth="1"/>
    <col min="7170" max="7170" width="9.140625" style="82" hidden="1" customWidth="1"/>
    <col min="7171" max="7171" width="30.140625" style="82" customWidth="1"/>
    <col min="7172" max="7172" width="18.28515625" style="82" customWidth="1"/>
    <col min="7173" max="7173" width="9.140625" style="82" hidden="1" customWidth="1"/>
    <col min="7174" max="7174" width="11.7109375" style="82" customWidth="1"/>
    <col min="7175" max="7177" width="13.140625" style="82" customWidth="1"/>
    <col min="7178" max="7424" width="9.140625" style="82" customWidth="1"/>
    <col min="7425" max="7425" width="6.5703125" style="82" customWidth="1"/>
    <col min="7426" max="7426" width="9.140625" style="82" hidden="1" customWidth="1"/>
    <col min="7427" max="7427" width="30.140625" style="82" customWidth="1"/>
    <col min="7428" max="7428" width="18.28515625" style="82" customWidth="1"/>
    <col min="7429" max="7429" width="9.140625" style="82" hidden="1" customWidth="1"/>
    <col min="7430" max="7430" width="11.7109375" style="82" customWidth="1"/>
    <col min="7431" max="7433" width="13.140625" style="82" customWidth="1"/>
    <col min="7434" max="7680" width="9.140625" style="82" customWidth="1"/>
    <col min="7681" max="7681" width="6.5703125" style="82" customWidth="1"/>
    <col min="7682" max="7682" width="9.140625" style="82" hidden="1" customWidth="1"/>
    <col min="7683" max="7683" width="30.140625" style="82" customWidth="1"/>
    <col min="7684" max="7684" width="18.28515625" style="82" customWidth="1"/>
    <col min="7685" max="7685" width="9.140625" style="82" hidden="1" customWidth="1"/>
    <col min="7686" max="7686" width="11.7109375" style="82" customWidth="1"/>
    <col min="7687" max="7689" width="13.140625" style="82" customWidth="1"/>
    <col min="7690" max="7936" width="9.140625" style="82" customWidth="1"/>
    <col min="7937" max="7937" width="6.5703125" style="82" customWidth="1"/>
    <col min="7938" max="7938" width="9.140625" style="82" hidden="1" customWidth="1"/>
    <col min="7939" max="7939" width="30.140625" style="82" customWidth="1"/>
    <col min="7940" max="7940" width="18.28515625" style="82" customWidth="1"/>
    <col min="7941" max="7941" width="9.140625" style="82" hidden="1" customWidth="1"/>
    <col min="7942" max="7942" width="11.7109375" style="82" customWidth="1"/>
    <col min="7943" max="7945" width="13.140625" style="82" customWidth="1"/>
    <col min="7946" max="8192" width="9.140625" style="82" customWidth="1"/>
    <col min="8193" max="8193" width="6.5703125" style="82" customWidth="1"/>
    <col min="8194" max="8194" width="9.140625" style="82" hidden="1" customWidth="1"/>
    <col min="8195" max="8195" width="30.140625" style="82" customWidth="1"/>
    <col min="8196" max="8196" width="18.28515625" style="82" customWidth="1"/>
    <col min="8197" max="8197" width="9.140625" style="82" hidden="1" customWidth="1"/>
    <col min="8198" max="8198" width="11.7109375" style="82" customWidth="1"/>
    <col min="8199" max="8201" width="13.140625" style="82" customWidth="1"/>
    <col min="8202" max="8448" width="9.140625" style="82" customWidth="1"/>
    <col min="8449" max="8449" width="6.5703125" style="82" customWidth="1"/>
    <col min="8450" max="8450" width="9.140625" style="82" hidden="1" customWidth="1"/>
    <col min="8451" max="8451" width="30.140625" style="82" customWidth="1"/>
    <col min="8452" max="8452" width="18.28515625" style="82" customWidth="1"/>
    <col min="8453" max="8453" width="9.140625" style="82" hidden="1" customWidth="1"/>
    <col min="8454" max="8454" width="11.7109375" style="82" customWidth="1"/>
    <col min="8455" max="8457" width="13.140625" style="82" customWidth="1"/>
    <col min="8458" max="8704" width="9.140625" style="82" customWidth="1"/>
    <col min="8705" max="8705" width="6.5703125" style="82" customWidth="1"/>
    <col min="8706" max="8706" width="9.140625" style="82" hidden="1" customWidth="1"/>
    <col min="8707" max="8707" width="30.140625" style="82" customWidth="1"/>
    <col min="8708" max="8708" width="18.28515625" style="82" customWidth="1"/>
    <col min="8709" max="8709" width="9.140625" style="82" hidden="1" customWidth="1"/>
    <col min="8710" max="8710" width="11.7109375" style="82" customWidth="1"/>
    <col min="8711" max="8713" width="13.140625" style="82" customWidth="1"/>
    <col min="8714" max="8960" width="9.140625" style="82" customWidth="1"/>
    <col min="8961" max="8961" width="6.5703125" style="82" customWidth="1"/>
    <col min="8962" max="8962" width="9.140625" style="82" hidden="1" customWidth="1"/>
    <col min="8963" max="8963" width="30.140625" style="82" customWidth="1"/>
    <col min="8964" max="8964" width="18.28515625" style="82" customWidth="1"/>
    <col min="8965" max="8965" width="9.140625" style="82" hidden="1" customWidth="1"/>
    <col min="8966" max="8966" width="11.7109375" style="82" customWidth="1"/>
    <col min="8967" max="8969" width="13.140625" style="82" customWidth="1"/>
    <col min="8970" max="9216" width="9.140625" style="82" customWidth="1"/>
    <col min="9217" max="9217" width="6.5703125" style="82" customWidth="1"/>
    <col min="9218" max="9218" width="9.140625" style="82" hidden="1" customWidth="1"/>
    <col min="9219" max="9219" width="30.140625" style="82" customWidth="1"/>
    <col min="9220" max="9220" width="18.28515625" style="82" customWidth="1"/>
    <col min="9221" max="9221" width="9.140625" style="82" hidden="1" customWidth="1"/>
    <col min="9222" max="9222" width="11.7109375" style="82" customWidth="1"/>
    <col min="9223" max="9225" width="13.140625" style="82" customWidth="1"/>
    <col min="9226" max="9472" width="9.140625" style="82" customWidth="1"/>
    <col min="9473" max="9473" width="6.5703125" style="82" customWidth="1"/>
    <col min="9474" max="9474" width="9.140625" style="82" hidden="1" customWidth="1"/>
    <col min="9475" max="9475" width="30.140625" style="82" customWidth="1"/>
    <col min="9476" max="9476" width="18.28515625" style="82" customWidth="1"/>
    <col min="9477" max="9477" width="9.140625" style="82" hidden="1" customWidth="1"/>
    <col min="9478" max="9478" width="11.7109375" style="82" customWidth="1"/>
    <col min="9479" max="9481" width="13.140625" style="82" customWidth="1"/>
    <col min="9482" max="9728" width="9.140625" style="82" customWidth="1"/>
    <col min="9729" max="9729" width="6.5703125" style="82" customWidth="1"/>
    <col min="9730" max="9730" width="9.140625" style="82" hidden="1" customWidth="1"/>
    <col min="9731" max="9731" width="30.140625" style="82" customWidth="1"/>
    <col min="9732" max="9732" width="18.28515625" style="82" customWidth="1"/>
    <col min="9733" max="9733" width="9.140625" style="82" hidden="1" customWidth="1"/>
    <col min="9734" max="9734" width="11.7109375" style="82" customWidth="1"/>
    <col min="9735" max="9737" width="13.140625" style="82" customWidth="1"/>
    <col min="9738" max="9984" width="9.140625" style="82" customWidth="1"/>
    <col min="9985" max="9985" width="6.5703125" style="82" customWidth="1"/>
    <col min="9986" max="9986" width="9.140625" style="82" hidden="1" customWidth="1"/>
    <col min="9987" max="9987" width="30.140625" style="82" customWidth="1"/>
    <col min="9988" max="9988" width="18.28515625" style="82" customWidth="1"/>
    <col min="9989" max="9989" width="9.140625" style="82" hidden="1" customWidth="1"/>
    <col min="9990" max="9990" width="11.7109375" style="82" customWidth="1"/>
    <col min="9991" max="9993" width="13.140625" style="82" customWidth="1"/>
    <col min="9994" max="10240" width="9.140625" style="82" customWidth="1"/>
    <col min="10241" max="10241" width="6.5703125" style="82" customWidth="1"/>
    <col min="10242" max="10242" width="9.140625" style="82" hidden="1" customWidth="1"/>
    <col min="10243" max="10243" width="30.140625" style="82" customWidth="1"/>
    <col min="10244" max="10244" width="18.28515625" style="82" customWidth="1"/>
    <col min="10245" max="10245" width="9.140625" style="82" hidden="1" customWidth="1"/>
    <col min="10246" max="10246" width="11.7109375" style="82" customWidth="1"/>
    <col min="10247" max="10249" width="13.140625" style="82" customWidth="1"/>
    <col min="10250" max="10496" width="9.140625" style="82" customWidth="1"/>
    <col min="10497" max="10497" width="6.5703125" style="82" customWidth="1"/>
    <col min="10498" max="10498" width="9.140625" style="82" hidden="1" customWidth="1"/>
    <col min="10499" max="10499" width="30.140625" style="82" customWidth="1"/>
    <col min="10500" max="10500" width="18.28515625" style="82" customWidth="1"/>
    <col min="10501" max="10501" width="9.140625" style="82" hidden="1" customWidth="1"/>
    <col min="10502" max="10502" width="11.7109375" style="82" customWidth="1"/>
    <col min="10503" max="10505" width="13.140625" style="82" customWidth="1"/>
    <col min="10506" max="10752" width="9.140625" style="82" customWidth="1"/>
    <col min="10753" max="10753" width="6.5703125" style="82" customWidth="1"/>
    <col min="10754" max="10754" width="9.140625" style="82" hidden="1" customWidth="1"/>
    <col min="10755" max="10755" width="30.140625" style="82" customWidth="1"/>
    <col min="10756" max="10756" width="18.28515625" style="82" customWidth="1"/>
    <col min="10757" max="10757" width="9.140625" style="82" hidden="1" customWidth="1"/>
    <col min="10758" max="10758" width="11.7109375" style="82" customWidth="1"/>
    <col min="10759" max="10761" width="13.140625" style="82" customWidth="1"/>
    <col min="10762" max="11008" width="9.140625" style="82" customWidth="1"/>
    <col min="11009" max="11009" width="6.5703125" style="82" customWidth="1"/>
    <col min="11010" max="11010" width="9.140625" style="82" hidden="1" customWidth="1"/>
    <col min="11011" max="11011" width="30.140625" style="82" customWidth="1"/>
    <col min="11012" max="11012" width="18.28515625" style="82" customWidth="1"/>
    <col min="11013" max="11013" width="9.140625" style="82" hidden="1" customWidth="1"/>
    <col min="11014" max="11014" width="11.7109375" style="82" customWidth="1"/>
    <col min="11015" max="11017" width="13.140625" style="82" customWidth="1"/>
    <col min="11018" max="11264" width="9.140625" style="82" customWidth="1"/>
    <col min="11265" max="11265" width="6.5703125" style="82" customWidth="1"/>
    <col min="11266" max="11266" width="9.140625" style="82" hidden="1" customWidth="1"/>
    <col min="11267" max="11267" width="30.140625" style="82" customWidth="1"/>
    <col min="11268" max="11268" width="18.28515625" style="82" customWidth="1"/>
    <col min="11269" max="11269" width="9.140625" style="82" hidden="1" customWidth="1"/>
    <col min="11270" max="11270" width="11.7109375" style="82" customWidth="1"/>
    <col min="11271" max="11273" width="13.140625" style="82" customWidth="1"/>
    <col min="11274" max="11520" width="9.140625" style="82" customWidth="1"/>
    <col min="11521" max="11521" width="6.5703125" style="82" customWidth="1"/>
    <col min="11522" max="11522" width="9.140625" style="82" hidden="1" customWidth="1"/>
    <col min="11523" max="11523" width="30.140625" style="82" customWidth="1"/>
    <col min="11524" max="11524" width="18.28515625" style="82" customWidth="1"/>
    <col min="11525" max="11525" width="9.140625" style="82" hidden="1" customWidth="1"/>
    <col min="11526" max="11526" width="11.7109375" style="82" customWidth="1"/>
    <col min="11527" max="11529" width="13.140625" style="82" customWidth="1"/>
    <col min="11530" max="11776" width="9.140625" style="82" customWidth="1"/>
    <col min="11777" max="11777" width="6.5703125" style="82" customWidth="1"/>
    <col min="11778" max="11778" width="9.140625" style="82" hidden="1" customWidth="1"/>
    <col min="11779" max="11779" width="30.140625" style="82" customWidth="1"/>
    <col min="11780" max="11780" width="18.28515625" style="82" customWidth="1"/>
    <col min="11781" max="11781" width="9.140625" style="82" hidden="1" customWidth="1"/>
    <col min="11782" max="11782" width="11.7109375" style="82" customWidth="1"/>
    <col min="11783" max="11785" width="13.140625" style="82" customWidth="1"/>
    <col min="11786" max="12032" width="9.140625" style="82" customWidth="1"/>
    <col min="12033" max="12033" width="6.5703125" style="82" customWidth="1"/>
    <col min="12034" max="12034" width="9.140625" style="82" hidden="1" customWidth="1"/>
    <col min="12035" max="12035" width="30.140625" style="82" customWidth="1"/>
    <col min="12036" max="12036" width="18.28515625" style="82" customWidth="1"/>
    <col min="12037" max="12037" width="9.140625" style="82" hidden="1" customWidth="1"/>
    <col min="12038" max="12038" width="11.7109375" style="82" customWidth="1"/>
    <col min="12039" max="12041" width="13.140625" style="82" customWidth="1"/>
    <col min="12042" max="12288" width="9.140625" style="82" customWidth="1"/>
    <col min="12289" max="12289" width="6.5703125" style="82" customWidth="1"/>
    <col min="12290" max="12290" width="9.140625" style="82" hidden="1" customWidth="1"/>
    <col min="12291" max="12291" width="30.140625" style="82" customWidth="1"/>
    <col min="12292" max="12292" width="18.28515625" style="82" customWidth="1"/>
    <col min="12293" max="12293" width="9.140625" style="82" hidden="1" customWidth="1"/>
    <col min="12294" max="12294" width="11.7109375" style="82" customWidth="1"/>
    <col min="12295" max="12297" width="13.140625" style="82" customWidth="1"/>
    <col min="12298" max="12544" width="9.140625" style="82" customWidth="1"/>
    <col min="12545" max="12545" width="6.5703125" style="82" customWidth="1"/>
    <col min="12546" max="12546" width="9.140625" style="82" hidden="1" customWidth="1"/>
    <col min="12547" max="12547" width="30.140625" style="82" customWidth="1"/>
    <col min="12548" max="12548" width="18.28515625" style="82" customWidth="1"/>
    <col min="12549" max="12549" width="9.140625" style="82" hidden="1" customWidth="1"/>
    <col min="12550" max="12550" width="11.7109375" style="82" customWidth="1"/>
    <col min="12551" max="12553" width="13.140625" style="82" customWidth="1"/>
    <col min="12554" max="12800" width="9.140625" style="82" customWidth="1"/>
    <col min="12801" max="12801" width="6.5703125" style="82" customWidth="1"/>
    <col min="12802" max="12802" width="9.140625" style="82" hidden="1" customWidth="1"/>
    <col min="12803" max="12803" width="30.140625" style="82" customWidth="1"/>
    <col min="12804" max="12804" width="18.28515625" style="82" customWidth="1"/>
    <col min="12805" max="12805" width="9.140625" style="82" hidden="1" customWidth="1"/>
    <col min="12806" max="12806" width="11.7109375" style="82" customWidth="1"/>
    <col min="12807" max="12809" width="13.140625" style="82" customWidth="1"/>
    <col min="12810" max="13056" width="9.140625" style="82" customWidth="1"/>
    <col min="13057" max="13057" width="6.5703125" style="82" customWidth="1"/>
    <col min="13058" max="13058" width="9.140625" style="82" hidden="1" customWidth="1"/>
    <col min="13059" max="13059" width="30.140625" style="82" customWidth="1"/>
    <col min="13060" max="13060" width="18.28515625" style="82" customWidth="1"/>
    <col min="13061" max="13061" width="9.140625" style="82" hidden="1" customWidth="1"/>
    <col min="13062" max="13062" width="11.7109375" style="82" customWidth="1"/>
    <col min="13063" max="13065" width="13.140625" style="82" customWidth="1"/>
    <col min="13066" max="13312" width="9.140625" style="82" customWidth="1"/>
    <col min="13313" max="13313" width="6.5703125" style="82" customWidth="1"/>
    <col min="13314" max="13314" width="9.140625" style="82" hidden="1" customWidth="1"/>
    <col min="13315" max="13315" width="30.140625" style="82" customWidth="1"/>
    <col min="13316" max="13316" width="18.28515625" style="82" customWidth="1"/>
    <col min="13317" max="13317" width="9.140625" style="82" hidden="1" customWidth="1"/>
    <col min="13318" max="13318" width="11.7109375" style="82" customWidth="1"/>
    <col min="13319" max="13321" width="13.140625" style="82" customWidth="1"/>
    <col min="13322" max="13568" width="9.140625" style="82" customWidth="1"/>
    <col min="13569" max="13569" width="6.5703125" style="82" customWidth="1"/>
    <col min="13570" max="13570" width="9.140625" style="82" hidden="1" customWidth="1"/>
    <col min="13571" max="13571" width="30.140625" style="82" customWidth="1"/>
    <col min="13572" max="13572" width="18.28515625" style="82" customWidth="1"/>
    <col min="13573" max="13573" width="9.140625" style="82" hidden="1" customWidth="1"/>
    <col min="13574" max="13574" width="11.7109375" style="82" customWidth="1"/>
    <col min="13575" max="13577" width="13.140625" style="82" customWidth="1"/>
    <col min="13578" max="13824" width="9.140625" style="82" customWidth="1"/>
    <col min="13825" max="13825" width="6.5703125" style="82" customWidth="1"/>
    <col min="13826" max="13826" width="9.140625" style="82" hidden="1" customWidth="1"/>
    <col min="13827" max="13827" width="30.140625" style="82" customWidth="1"/>
    <col min="13828" max="13828" width="18.28515625" style="82" customWidth="1"/>
    <col min="13829" max="13829" width="9.140625" style="82" hidden="1" customWidth="1"/>
    <col min="13830" max="13830" width="11.7109375" style="82" customWidth="1"/>
    <col min="13831" max="13833" width="13.140625" style="82" customWidth="1"/>
    <col min="13834" max="14080" width="9.140625" style="82" customWidth="1"/>
    <col min="14081" max="14081" width="6.5703125" style="82" customWidth="1"/>
    <col min="14082" max="14082" width="9.140625" style="82" hidden="1" customWidth="1"/>
    <col min="14083" max="14083" width="30.140625" style="82" customWidth="1"/>
    <col min="14084" max="14084" width="18.28515625" style="82" customWidth="1"/>
    <col min="14085" max="14085" width="9.140625" style="82" hidden="1" customWidth="1"/>
    <col min="14086" max="14086" width="11.7109375" style="82" customWidth="1"/>
    <col min="14087" max="14089" width="13.140625" style="82" customWidth="1"/>
    <col min="14090" max="14336" width="9.140625" style="82" customWidth="1"/>
    <col min="14337" max="14337" width="6.5703125" style="82" customWidth="1"/>
    <col min="14338" max="14338" width="9.140625" style="82" hidden="1" customWidth="1"/>
    <col min="14339" max="14339" width="30.140625" style="82" customWidth="1"/>
    <col min="14340" max="14340" width="18.28515625" style="82" customWidth="1"/>
    <col min="14341" max="14341" width="9.140625" style="82" hidden="1" customWidth="1"/>
    <col min="14342" max="14342" width="11.7109375" style="82" customWidth="1"/>
    <col min="14343" max="14345" width="13.140625" style="82" customWidth="1"/>
    <col min="14346" max="14592" width="9.140625" style="82" customWidth="1"/>
    <col min="14593" max="14593" width="6.5703125" style="82" customWidth="1"/>
    <col min="14594" max="14594" width="9.140625" style="82" hidden="1" customWidth="1"/>
    <col min="14595" max="14595" width="30.140625" style="82" customWidth="1"/>
    <col min="14596" max="14596" width="18.28515625" style="82" customWidth="1"/>
    <col min="14597" max="14597" width="9.140625" style="82" hidden="1" customWidth="1"/>
    <col min="14598" max="14598" width="11.7109375" style="82" customWidth="1"/>
    <col min="14599" max="14601" width="13.140625" style="82" customWidth="1"/>
    <col min="14602" max="14848" width="9.140625" style="82" customWidth="1"/>
    <col min="14849" max="14849" width="6.5703125" style="82" customWidth="1"/>
    <col min="14850" max="14850" width="9.140625" style="82" hidden="1" customWidth="1"/>
    <col min="14851" max="14851" width="30.140625" style="82" customWidth="1"/>
    <col min="14852" max="14852" width="18.28515625" style="82" customWidth="1"/>
    <col min="14853" max="14853" width="9.140625" style="82" hidden="1" customWidth="1"/>
    <col min="14854" max="14854" width="11.7109375" style="82" customWidth="1"/>
    <col min="14855" max="14857" width="13.140625" style="82" customWidth="1"/>
    <col min="14858" max="15104" width="9.140625" style="82" customWidth="1"/>
    <col min="15105" max="15105" width="6.5703125" style="82" customWidth="1"/>
    <col min="15106" max="15106" width="9.140625" style="82" hidden="1" customWidth="1"/>
    <col min="15107" max="15107" width="30.140625" style="82" customWidth="1"/>
    <col min="15108" max="15108" width="18.28515625" style="82" customWidth="1"/>
    <col min="15109" max="15109" width="9.140625" style="82" hidden="1" customWidth="1"/>
    <col min="15110" max="15110" width="11.7109375" style="82" customWidth="1"/>
    <col min="15111" max="15113" width="13.140625" style="82" customWidth="1"/>
    <col min="15114" max="15360" width="9.140625" style="82" customWidth="1"/>
    <col min="15361" max="15361" width="6.5703125" style="82" customWidth="1"/>
    <col min="15362" max="15362" width="9.140625" style="82" hidden="1" customWidth="1"/>
    <col min="15363" max="15363" width="30.140625" style="82" customWidth="1"/>
    <col min="15364" max="15364" width="18.28515625" style="82" customWidth="1"/>
    <col min="15365" max="15365" width="9.140625" style="82" hidden="1" customWidth="1"/>
    <col min="15366" max="15366" width="11.7109375" style="82" customWidth="1"/>
    <col min="15367" max="15369" width="13.140625" style="82" customWidth="1"/>
    <col min="15370" max="15616" width="9.140625" style="82" customWidth="1"/>
    <col min="15617" max="15617" width="6.5703125" style="82" customWidth="1"/>
    <col min="15618" max="15618" width="9.140625" style="82" hidden="1" customWidth="1"/>
    <col min="15619" max="15619" width="30.140625" style="82" customWidth="1"/>
    <col min="15620" max="15620" width="18.28515625" style="82" customWidth="1"/>
    <col min="15621" max="15621" width="9.140625" style="82" hidden="1" customWidth="1"/>
    <col min="15622" max="15622" width="11.7109375" style="82" customWidth="1"/>
    <col min="15623" max="15625" width="13.140625" style="82" customWidth="1"/>
    <col min="15626" max="15872" width="9.140625" style="82" customWidth="1"/>
    <col min="15873" max="15873" width="6.5703125" style="82" customWidth="1"/>
    <col min="15874" max="15874" width="9.140625" style="82" hidden="1" customWidth="1"/>
    <col min="15875" max="15875" width="30.140625" style="82" customWidth="1"/>
    <col min="15876" max="15876" width="18.28515625" style="82" customWidth="1"/>
    <col min="15877" max="15877" width="9.140625" style="82" hidden="1" customWidth="1"/>
    <col min="15878" max="15878" width="11.7109375" style="82" customWidth="1"/>
    <col min="15879" max="15881" width="13.140625" style="82" customWidth="1"/>
    <col min="15882" max="16128" width="9.140625" style="82" customWidth="1"/>
    <col min="16129" max="16129" width="6.5703125" style="82" customWidth="1"/>
    <col min="16130" max="16130" width="9.140625" style="82" hidden="1" customWidth="1"/>
    <col min="16131" max="16131" width="30.140625" style="82" customWidth="1"/>
    <col min="16132" max="16132" width="18.28515625" style="82" customWidth="1"/>
    <col min="16133" max="16133" width="9.140625" style="82" hidden="1" customWidth="1"/>
    <col min="16134" max="16384" width="9.140625" style="132" customWidth="1"/>
  </cols>
  <sheetData>
    <row r="1" spans="1:9" ht="12.6" customHeight="1" x14ac:dyDescent="0.25">
      <c r="G1" s="83"/>
    </row>
    <row r="2" spans="1:9" ht="15.6" customHeight="1" x14ac:dyDescent="0.25">
      <c r="D2" s="84"/>
      <c r="G2" s="85" t="s">
        <v>145</v>
      </c>
      <c r="H2" s="86"/>
      <c r="I2" s="86"/>
    </row>
    <row r="3" spans="1:9" ht="15.6" customHeight="1" x14ac:dyDescent="0.25">
      <c r="G3" s="85" t="s">
        <v>1</v>
      </c>
      <c r="H3" s="86"/>
      <c r="I3" s="86"/>
    </row>
    <row r="5" spans="1:9" ht="15.6" customHeight="1" x14ac:dyDescent="0.25">
      <c r="A5" s="87" t="s">
        <v>146</v>
      </c>
      <c r="B5" s="87"/>
      <c r="C5" s="87"/>
      <c r="D5" s="87"/>
      <c r="E5" s="87"/>
      <c r="F5" s="87"/>
      <c r="G5" s="87"/>
      <c r="H5" s="87"/>
      <c r="I5" s="87"/>
    </row>
    <row r="6" spans="1:9" ht="15.6" customHeight="1" x14ac:dyDescent="0.25">
      <c r="A6" s="87" t="s">
        <v>147</v>
      </c>
      <c r="B6" s="87"/>
      <c r="C6" s="87"/>
      <c r="D6" s="87"/>
      <c r="E6" s="87"/>
      <c r="F6" s="87"/>
      <c r="G6" s="87"/>
      <c r="H6" s="87"/>
      <c r="I6" s="87"/>
    </row>
    <row r="7" spans="1:9" ht="15.6" customHeight="1" x14ac:dyDescent="0.25">
      <c r="A7" s="88" t="s">
        <v>3</v>
      </c>
      <c r="B7" s="88"/>
      <c r="C7" s="88"/>
      <c r="D7" s="88"/>
      <c r="E7" s="88"/>
      <c r="F7" s="88"/>
      <c r="G7" s="88"/>
      <c r="H7" s="88"/>
      <c r="I7" s="88"/>
    </row>
    <row r="8" spans="1:9" ht="15" customHeight="1" x14ac:dyDescent="0.25">
      <c r="A8" s="89" t="s">
        <v>4</v>
      </c>
      <c r="B8" s="89"/>
      <c r="C8" s="89"/>
      <c r="D8" s="89"/>
      <c r="E8" s="89"/>
      <c r="F8" s="89"/>
      <c r="G8" s="89"/>
      <c r="H8" s="89"/>
      <c r="I8" s="89"/>
    </row>
    <row r="9" spans="1:9" ht="15" customHeight="1" x14ac:dyDescent="0.25">
      <c r="A9" s="89"/>
      <c r="B9" s="89"/>
      <c r="C9" s="89"/>
      <c r="D9" s="89"/>
      <c r="E9" s="89"/>
      <c r="F9" s="89"/>
      <c r="G9" s="89"/>
      <c r="H9" s="89"/>
      <c r="I9" s="89"/>
    </row>
    <row r="10" spans="1:9" ht="15" customHeight="1" x14ac:dyDescent="0.25">
      <c r="A10" s="89" t="s">
        <v>148</v>
      </c>
      <c r="B10" s="89"/>
      <c r="C10" s="89"/>
      <c r="D10" s="89"/>
      <c r="E10" s="89"/>
      <c r="F10" s="89"/>
      <c r="G10" s="89"/>
      <c r="H10" s="89"/>
      <c r="I10" s="89"/>
    </row>
    <row r="11" spans="1:9" ht="15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</row>
    <row r="12" spans="1:9" ht="15" customHeight="1" x14ac:dyDescent="0.25">
      <c r="A12" s="91" t="s">
        <v>149</v>
      </c>
      <c r="B12" s="91"/>
      <c r="C12" s="91"/>
      <c r="D12" s="91"/>
      <c r="E12" s="91"/>
      <c r="F12" s="91"/>
      <c r="G12" s="91"/>
      <c r="H12" s="91"/>
      <c r="I12" s="91"/>
    </row>
    <row r="13" spans="1:9" ht="15" customHeight="1" x14ac:dyDescent="0.25">
      <c r="A13" s="91"/>
      <c r="B13" s="91"/>
      <c r="C13" s="91"/>
      <c r="D13" s="91"/>
      <c r="E13" s="91"/>
      <c r="F13" s="91"/>
      <c r="G13" s="91"/>
      <c r="H13" s="91"/>
      <c r="I13" s="91"/>
    </row>
    <row r="14" spans="1:9" ht="15" customHeight="1" x14ac:dyDescent="0.25">
      <c r="A14" s="91" t="s">
        <v>6</v>
      </c>
      <c r="B14" s="91"/>
      <c r="C14" s="91"/>
      <c r="D14" s="91"/>
      <c r="E14" s="91"/>
      <c r="F14" s="91"/>
      <c r="G14" s="91"/>
      <c r="H14" s="91"/>
      <c r="I14" s="91"/>
    </row>
    <row r="15" spans="1:9" ht="11.45" customHeight="1" x14ac:dyDescent="0.25">
      <c r="A15" s="92"/>
      <c r="B15" s="93"/>
      <c r="C15" s="93"/>
      <c r="D15" s="93"/>
      <c r="E15" s="93"/>
      <c r="F15" s="93"/>
      <c r="G15" s="93"/>
      <c r="H15" s="93"/>
      <c r="I15" s="93"/>
    </row>
    <row r="16" spans="1:9" ht="15" customHeight="1" x14ac:dyDescent="0.25">
      <c r="A16" s="89" t="s">
        <v>7</v>
      </c>
      <c r="B16" s="89"/>
      <c r="C16" s="89"/>
      <c r="D16" s="89"/>
      <c r="E16" s="89"/>
      <c r="F16" s="89"/>
      <c r="G16" s="89"/>
      <c r="H16" s="89"/>
      <c r="I16" s="89"/>
    </row>
    <row r="17" spans="1:9" ht="15" customHeight="1" x14ac:dyDescent="0.25">
      <c r="A17" s="89" t="s">
        <v>8</v>
      </c>
      <c r="B17" s="89"/>
      <c r="C17" s="89"/>
      <c r="D17" s="89"/>
      <c r="E17" s="89"/>
      <c r="F17" s="89"/>
      <c r="G17" s="89"/>
      <c r="H17" s="89"/>
      <c r="I17" s="89"/>
    </row>
    <row r="18" spans="1:9" ht="15" customHeight="1" x14ac:dyDescent="0.25">
      <c r="A18" s="94" t="s">
        <v>150</v>
      </c>
      <c r="B18" s="94"/>
      <c r="C18" s="94"/>
      <c r="D18" s="94"/>
      <c r="E18" s="94"/>
      <c r="F18" s="94"/>
      <c r="G18" s="94"/>
      <c r="H18" s="94"/>
      <c r="I18" s="94"/>
    </row>
    <row r="19" spans="1:9" ht="49.9" customHeight="1" x14ac:dyDescent="0.25">
      <c r="A19" s="95" t="s">
        <v>9</v>
      </c>
      <c r="B19" s="96"/>
      <c r="C19" s="97" t="s">
        <v>10</v>
      </c>
      <c r="D19" s="98"/>
      <c r="E19" s="98"/>
      <c r="F19" s="99"/>
      <c r="G19" s="100" t="s">
        <v>151</v>
      </c>
      <c r="H19" s="100" t="s">
        <v>152</v>
      </c>
      <c r="I19" s="100" t="s">
        <v>153</v>
      </c>
    </row>
    <row r="20" spans="1:9" ht="15.6" customHeight="1" x14ac:dyDescent="0.25">
      <c r="A20" s="101" t="s">
        <v>14</v>
      </c>
      <c r="B20" s="102"/>
      <c r="C20" s="101" t="s">
        <v>154</v>
      </c>
      <c r="D20" s="103"/>
      <c r="E20" s="103"/>
      <c r="F20" s="102"/>
      <c r="G20" s="104"/>
      <c r="H20" s="105">
        <f>SUM(H21,H22,H29)</f>
        <v>9595633.1799999997</v>
      </c>
      <c r="I20" s="105">
        <f>SUM(I21,I22,I29)</f>
        <v>7862224.5100000007</v>
      </c>
    </row>
    <row r="21" spans="1:9" ht="15.6" customHeight="1" x14ac:dyDescent="0.25">
      <c r="A21" s="106" t="s">
        <v>16</v>
      </c>
      <c r="B21" s="107"/>
      <c r="C21" s="108" t="s">
        <v>155</v>
      </c>
      <c r="D21" s="109"/>
      <c r="E21" s="109"/>
      <c r="F21" s="110"/>
      <c r="G21" s="111"/>
      <c r="H21" s="112">
        <v>0</v>
      </c>
      <c r="I21" s="113">
        <v>0</v>
      </c>
    </row>
    <row r="22" spans="1:9" ht="15.6" customHeight="1" x14ac:dyDescent="0.25">
      <c r="A22" s="106" t="s">
        <v>18</v>
      </c>
      <c r="B22" s="107"/>
      <c r="C22" s="108" t="s">
        <v>156</v>
      </c>
      <c r="D22" s="109"/>
      <c r="E22" s="109"/>
      <c r="F22" s="110"/>
      <c r="G22" s="111"/>
      <c r="H22" s="112">
        <f>SUM(H23,H26)</f>
        <v>9020630.3200000003</v>
      </c>
      <c r="I22" s="112">
        <f>SUM(I23,I26)</f>
        <v>7338861.8200000003</v>
      </c>
    </row>
    <row r="23" spans="1:9" ht="15.6" customHeight="1" x14ac:dyDescent="0.25">
      <c r="A23" s="106" t="s">
        <v>157</v>
      </c>
      <c r="B23" s="107"/>
      <c r="C23" s="106" t="s">
        <v>158</v>
      </c>
      <c r="D23" s="114"/>
      <c r="E23" s="114"/>
      <c r="F23" s="107"/>
      <c r="G23" s="111"/>
      <c r="H23" s="112">
        <f>SUM(H24-H25)</f>
        <v>9020630.3200000003</v>
      </c>
      <c r="I23" s="112">
        <f>SUM(I24-I25)</f>
        <v>7338861.8200000003</v>
      </c>
    </row>
    <row r="24" spans="1:9" ht="15.6" customHeight="1" x14ac:dyDescent="0.25">
      <c r="A24" s="106" t="s">
        <v>159</v>
      </c>
      <c r="B24" s="107"/>
      <c r="C24" s="106" t="s">
        <v>160</v>
      </c>
      <c r="D24" s="114"/>
      <c r="E24" s="114"/>
      <c r="F24" s="107"/>
      <c r="G24" s="111"/>
      <c r="H24" s="112">
        <v>9020630.3200000003</v>
      </c>
      <c r="I24" s="113">
        <v>7338861.8200000003</v>
      </c>
    </row>
    <row r="25" spans="1:9" ht="15.6" customHeight="1" x14ac:dyDescent="0.25">
      <c r="A25" s="106" t="s">
        <v>161</v>
      </c>
      <c r="B25" s="107"/>
      <c r="C25" s="106" t="s">
        <v>162</v>
      </c>
      <c r="D25" s="114"/>
      <c r="E25" s="114"/>
      <c r="F25" s="107"/>
      <c r="G25" s="111"/>
      <c r="H25" s="112">
        <v>0</v>
      </c>
      <c r="I25" s="113">
        <v>0</v>
      </c>
    </row>
    <row r="26" spans="1:9" ht="15.6" customHeight="1" x14ac:dyDescent="0.25">
      <c r="A26" s="106" t="s">
        <v>163</v>
      </c>
      <c r="B26" s="107"/>
      <c r="C26" s="106" t="s">
        <v>164</v>
      </c>
      <c r="D26" s="114"/>
      <c r="E26" s="114"/>
      <c r="F26" s="107"/>
      <c r="G26" s="111"/>
      <c r="H26" s="112">
        <f>SUM(H27-H28)</f>
        <v>0</v>
      </c>
      <c r="I26" s="112">
        <f>SUM(I27-I28)</f>
        <v>0</v>
      </c>
    </row>
    <row r="27" spans="1:9" ht="15.6" customHeight="1" x14ac:dyDescent="0.25">
      <c r="A27" s="106" t="s">
        <v>165</v>
      </c>
      <c r="B27" s="107"/>
      <c r="C27" s="106" t="s">
        <v>166</v>
      </c>
      <c r="D27" s="114"/>
      <c r="E27" s="114"/>
      <c r="F27" s="107"/>
      <c r="G27" s="111"/>
      <c r="H27" s="112">
        <v>0</v>
      </c>
      <c r="I27" s="113">
        <v>0</v>
      </c>
    </row>
    <row r="28" spans="1:9" ht="15.6" customHeight="1" x14ac:dyDescent="0.25">
      <c r="A28" s="106" t="s">
        <v>167</v>
      </c>
      <c r="B28" s="107"/>
      <c r="C28" s="106" t="s">
        <v>168</v>
      </c>
      <c r="D28" s="114"/>
      <c r="E28" s="114"/>
      <c r="F28" s="107"/>
      <c r="G28" s="111"/>
      <c r="H28" s="112">
        <v>0</v>
      </c>
      <c r="I28" s="113">
        <v>0</v>
      </c>
    </row>
    <row r="29" spans="1:9" ht="15.6" customHeight="1" x14ac:dyDescent="0.25">
      <c r="A29" s="106" t="s">
        <v>20</v>
      </c>
      <c r="B29" s="107"/>
      <c r="C29" s="106" t="s">
        <v>169</v>
      </c>
      <c r="D29" s="114"/>
      <c r="E29" s="114"/>
      <c r="F29" s="107"/>
      <c r="G29" s="111"/>
      <c r="H29" s="112">
        <f>SUM(H30-H31)</f>
        <v>575002.86</v>
      </c>
      <c r="I29" s="112">
        <f>SUM(I30-I31)</f>
        <v>523362.69</v>
      </c>
    </row>
    <row r="30" spans="1:9" ht="15.6" customHeight="1" x14ac:dyDescent="0.25">
      <c r="A30" s="106" t="s">
        <v>170</v>
      </c>
      <c r="B30" s="107"/>
      <c r="C30" s="106" t="s">
        <v>171</v>
      </c>
      <c r="D30" s="114"/>
      <c r="E30" s="114"/>
      <c r="F30" s="107"/>
      <c r="G30" s="111"/>
      <c r="H30" s="112">
        <v>575002.86</v>
      </c>
      <c r="I30" s="113">
        <v>523362.69</v>
      </c>
    </row>
    <row r="31" spans="1:9" ht="15.6" customHeight="1" x14ac:dyDescent="0.25">
      <c r="A31" s="106" t="s">
        <v>172</v>
      </c>
      <c r="B31" s="107"/>
      <c r="C31" s="106" t="s">
        <v>173</v>
      </c>
      <c r="D31" s="114"/>
      <c r="E31" s="114"/>
      <c r="F31" s="107"/>
      <c r="G31" s="111"/>
      <c r="H31" s="112">
        <v>0</v>
      </c>
      <c r="I31" s="113">
        <v>0</v>
      </c>
    </row>
    <row r="32" spans="1:9" ht="15.6" customHeight="1" x14ac:dyDescent="0.25">
      <c r="A32" s="101" t="s">
        <v>24</v>
      </c>
      <c r="B32" s="102"/>
      <c r="C32" s="101" t="s">
        <v>174</v>
      </c>
      <c r="D32" s="103"/>
      <c r="E32" s="103"/>
      <c r="F32" s="102"/>
      <c r="G32" s="111"/>
      <c r="H32" s="105">
        <f>SUM(H33:H36)</f>
        <v>9258606.0199999996</v>
      </c>
      <c r="I32" s="105">
        <f>SUM(I33:I36)</f>
        <v>7901914.2999999998</v>
      </c>
    </row>
    <row r="33" spans="1:9" ht="15.6" customHeight="1" x14ac:dyDescent="0.25">
      <c r="A33" s="106" t="s">
        <v>16</v>
      </c>
      <c r="B33" s="107"/>
      <c r="C33" s="106" t="s">
        <v>175</v>
      </c>
      <c r="D33" s="114"/>
      <c r="E33" s="114"/>
      <c r="F33" s="107"/>
      <c r="G33" s="104"/>
      <c r="H33" s="112">
        <v>0</v>
      </c>
      <c r="I33" s="113">
        <v>0</v>
      </c>
    </row>
    <row r="34" spans="1:9" ht="15.6" customHeight="1" x14ac:dyDescent="0.25">
      <c r="A34" s="106" t="s">
        <v>18</v>
      </c>
      <c r="B34" s="107"/>
      <c r="C34" s="108" t="s">
        <v>176</v>
      </c>
      <c r="D34" s="109"/>
      <c r="E34" s="109"/>
      <c r="F34" s="110"/>
      <c r="G34" s="104"/>
      <c r="H34" s="112">
        <v>0</v>
      </c>
      <c r="I34" s="113">
        <v>0</v>
      </c>
    </row>
    <row r="35" spans="1:9" ht="15.6" customHeight="1" x14ac:dyDescent="0.25">
      <c r="A35" s="106" t="s">
        <v>20</v>
      </c>
      <c r="B35" s="107"/>
      <c r="C35" s="108" t="s">
        <v>177</v>
      </c>
      <c r="D35" s="109"/>
      <c r="E35" s="109"/>
      <c r="F35" s="110"/>
      <c r="G35" s="104"/>
      <c r="H35" s="112">
        <v>9258606.0199999996</v>
      </c>
      <c r="I35" s="113">
        <v>7901914.2999999998</v>
      </c>
    </row>
    <row r="36" spans="1:9" ht="15.6" customHeight="1" x14ac:dyDescent="0.25">
      <c r="A36" s="106" t="s">
        <v>22</v>
      </c>
      <c r="B36" s="107"/>
      <c r="C36" s="108" t="s">
        <v>178</v>
      </c>
      <c r="D36" s="109"/>
      <c r="E36" s="109"/>
      <c r="F36" s="110"/>
      <c r="G36" s="104"/>
      <c r="H36" s="112">
        <v>0</v>
      </c>
      <c r="I36" s="113">
        <v>0</v>
      </c>
    </row>
    <row r="37" spans="1:9" ht="15.6" customHeight="1" x14ac:dyDescent="0.25">
      <c r="A37" s="115" t="s">
        <v>26</v>
      </c>
      <c r="B37" s="116"/>
      <c r="C37" s="117" t="s">
        <v>179</v>
      </c>
      <c r="D37" s="118"/>
      <c r="E37" s="118"/>
      <c r="F37" s="119"/>
      <c r="G37" s="104"/>
      <c r="H37" s="105">
        <f>H20-H32</f>
        <v>337027.16000000015</v>
      </c>
      <c r="I37" s="105">
        <f>I20-I32</f>
        <v>-39689.789999999106</v>
      </c>
    </row>
    <row r="38" spans="1:9" ht="15.6" customHeight="1" x14ac:dyDescent="0.25">
      <c r="A38" s="115" t="s">
        <v>51</v>
      </c>
      <c r="B38" s="116"/>
      <c r="C38" s="101" t="s">
        <v>180</v>
      </c>
      <c r="D38" s="103"/>
      <c r="E38" s="103"/>
      <c r="F38" s="102"/>
      <c r="G38" s="104"/>
      <c r="H38" s="105">
        <f>H39-H40-H41</f>
        <v>36259.800000000003</v>
      </c>
      <c r="I38" s="105">
        <f>I39-I40-I41</f>
        <v>-125</v>
      </c>
    </row>
    <row r="39" spans="1:9" ht="15.6" customHeight="1" x14ac:dyDescent="0.25">
      <c r="A39" s="104" t="s">
        <v>16</v>
      </c>
      <c r="B39" s="111"/>
      <c r="C39" s="120" t="s">
        <v>181</v>
      </c>
      <c r="D39" s="121"/>
      <c r="E39" s="121"/>
      <c r="F39" s="122"/>
      <c r="G39" s="104"/>
      <c r="H39" s="112">
        <v>36154.800000000003</v>
      </c>
      <c r="I39" s="112">
        <v>0</v>
      </c>
    </row>
    <row r="40" spans="1:9" ht="15.6" customHeight="1" x14ac:dyDescent="0.25">
      <c r="A40" s="104" t="s">
        <v>18</v>
      </c>
      <c r="B40" s="111"/>
      <c r="C40" s="120" t="s">
        <v>182</v>
      </c>
      <c r="D40" s="121"/>
      <c r="E40" s="121"/>
      <c r="F40" s="122"/>
      <c r="G40" s="104"/>
      <c r="H40" s="112">
        <v>0</v>
      </c>
      <c r="I40" s="112">
        <v>0</v>
      </c>
    </row>
    <row r="41" spans="1:9" ht="15.6" customHeight="1" x14ac:dyDescent="0.25">
      <c r="A41" s="104" t="s">
        <v>20</v>
      </c>
      <c r="B41" s="111"/>
      <c r="C41" s="120" t="s">
        <v>183</v>
      </c>
      <c r="D41" s="121"/>
      <c r="E41" s="121"/>
      <c r="F41" s="122"/>
      <c r="G41" s="104"/>
      <c r="H41" s="112">
        <v>-105</v>
      </c>
      <c r="I41" s="112">
        <v>125</v>
      </c>
    </row>
    <row r="42" spans="1:9" ht="33" customHeight="1" x14ac:dyDescent="0.25">
      <c r="A42" s="115" t="s">
        <v>58</v>
      </c>
      <c r="B42" s="116"/>
      <c r="C42" s="117" t="s">
        <v>184</v>
      </c>
      <c r="D42" s="118"/>
      <c r="E42" s="118"/>
      <c r="F42" s="119"/>
      <c r="G42" s="104"/>
      <c r="H42" s="105">
        <v>-8433.36</v>
      </c>
      <c r="I42" s="105">
        <v>-9700.2999999999993</v>
      </c>
    </row>
    <row r="43" spans="1:9" ht="30" customHeight="1" x14ac:dyDescent="0.25">
      <c r="A43" s="123" t="s">
        <v>88</v>
      </c>
      <c r="B43" s="111" t="s">
        <v>88</v>
      </c>
      <c r="C43" s="101" t="s">
        <v>185</v>
      </c>
      <c r="D43" s="103"/>
      <c r="E43" s="103"/>
      <c r="F43" s="102"/>
      <c r="G43" s="123"/>
      <c r="H43" s="105">
        <v>0</v>
      </c>
      <c r="I43" s="105">
        <v>0</v>
      </c>
    </row>
    <row r="44" spans="1:9" ht="30" customHeight="1" x14ac:dyDescent="0.25">
      <c r="A44" s="123" t="s">
        <v>186</v>
      </c>
      <c r="B44" s="111" t="s">
        <v>186</v>
      </c>
      <c r="C44" s="101" t="s">
        <v>187</v>
      </c>
      <c r="D44" s="103"/>
      <c r="E44" s="103"/>
      <c r="F44" s="102"/>
      <c r="G44" s="123"/>
      <c r="H44" s="105">
        <f>SUM(H37,H38,H42,H43)</f>
        <v>364853.60000000015</v>
      </c>
      <c r="I44" s="105">
        <f>SUM(I37,I38,I42,I43)</f>
        <v>-49515.089999999109</v>
      </c>
    </row>
    <row r="45" spans="1:9" ht="15.6" customHeight="1" x14ac:dyDescent="0.25">
      <c r="A45" s="123" t="s">
        <v>188</v>
      </c>
      <c r="B45" s="111" t="s">
        <v>188</v>
      </c>
      <c r="C45" s="101" t="s">
        <v>189</v>
      </c>
      <c r="D45" s="103"/>
      <c r="E45" s="103"/>
      <c r="F45" s="102"/>
      <c r="G45" s="123"/>
      <c r="H45" s="105">
        <v>0</v>
      </c>
      <c r="I45" s="105">
        <v>0</v>
      </c>
    </row>
    <row r="46" spans="1:9" ht="15.6" customHeight="1" x14ac:dyDescent="0.25">
      <c r="A46" s="123" t="s">
        <v>16</v>
      </c>
      <c r="B46" s="111" t="s">
        <v>16</v>
      </c>
      <c r="C46" s="101" t="s">
        <v>190</v>
      </c>
      <c r="D46" s="103"/>
      <c r="E46" s="103"/>
      <c r="F46" s="102"/>
      <c r="G46" s="104"/>
      <c r="H46" s="105">
        <f>SUM(H44,H45)</f>
        <v>364853.60000000015</v>
      </c>
      <c r="I46" s="105">
        <f>SUM(I44,I45)</f>
        <v>-49515.089999999109</v>
      </c>
    </row>
    <row r="47" spans="1:9" ht="12.6" customHeight="1" x14ac:dyDescent="0.25">
      <c r="A47" s="124"/>
      <c r="B47" s="124"/>
      <c r="C47" s="124"/>
      <c r="D47" s="124"/>
    </row>
    <row r="48" spans="1:9" ht="15.6" customHeight="1" x14ac:dyDescent="0.25">
      <c r="A48" s="125"/>
      <c r="B48" s="125"/>
      <c r="C48" s="125"/>
      <c r="D48" s="125"/>
      <c r="E48" s="125"/>
      <c r="F48" s="125"/>
      <c r="G48" s="126" t="s">
        <v>191</v>
      </c>
      <c r="H48" s="127"/>
      <c r="I48" s="127"/>
    </row>
    <row r="49" spans="1:9" ht="13.15" customHeight="1" x14ac:dyDescent="0.25">
      <c r="A49" s="128" t="s">
        <v>192</v>
      </c>
      <c r="B49" s="128"/>
      <c r="C49" s="128"/>
      <c r="D49" s="128"/>
      <c r="E49" s="128"/>
      <c r="F49" s="128"/>
      <c r="G49" s="129" t="s">
        <v>193</v>
      </c>
      <c r="H49" s="130" t="s">
        <v>97</v>
      </c>
      <c r="I49" s="130"/>
    </row>
    <row r="50" spans="1:9" ht="15" customHeight="1" x14ac:dyDescent="0.25">
      <c r="A50" s="131"/>
      <c r="B50" s="131"/>
      <c r="C50" s="131"/>
      <c r="D50" s="131"/>
      <c r="E50" s="131"/>
      <c r="F50" s="131"/>
      <c r="G50" s="129"/>
      <c r="H50" s="129"/>
      <c r="I50" s="129"/>
    </row>
    <row r="51" spans="1:9" ht="15.6" customHeight="1" x14ac:dyDescent="0.25">
      <c r="A51" s="125"/>
      <c r="B51" s="125"/>
      <c r="C51" s="125"/>
      <c r="D51" s="125"/>
      <c r="E51" s="125"/>
      <c r="F51" s="125"/>
      <c r="G51" s="126" t="s">
        <v>191</v>
      </c>
      <c r="H51" s="127"/>
      <c r="I51" s="127"/>
    </row>
    <row r="52" spans="1:9" ht="12.6" customHeight="1" x14ac:dyDescent="0.25">
      <c r="A52" s="128" t="s">
        <v>194</v>
      </c>
      <c r="B52" s="128"/>
      <c r="C52" s="128"/>
      <c r="D52" s="128"/>
      <c r="E52" s="128"/>
      <c r="F52" s="128"/>
      <c r="G52" s="129" t="s">
        <v>193</v>
      </c>
      <c r="H52" s="130" t="s">
        <v>97</v>
      </c>
      <c r="I52" s="130"/>
    </row>
  </sheetData>
  <mergeCells count="70">
    <mergeCell ref="A52:F52"/>
    <mergeCell ref="H52:I52"/>
    <mergeCell ref="C46:F46"/>
    <mergeCell ref="A48:F48"/>
    <mergeCell ref="H48:I48"/>
    <mergeCell ref="A49:F49"/>
    <mergeCell ref="H49:I49"/>
    <mergeCell ref="A51:F51"/>
    <mergeCell ref="H51:I51"/>
    <mergeCell ref="C41:F41"/>
    <mergeCell ref="A42:B42"/>
    <mergeCell ref="C42:F42"/>
    <mergeCell ref="C43:F43"/>
    <mergeCell ref="C44:F44"/>
    <mergeCell ref="C45:F45"/>
    <mergeCell ref="A37:B37"/>
    <mergeCell ref="C37:F37"/>
    <mergeCell ref="A38:B38"/>
    <mergeCell ref="C38:F38"/>
    <mergeCell ref="C39:F39"/>
    <mergeCell ref="C40:F40"/>
    <mergeCell ref="A34:B34"/>
    <mergeCell ref="C34:F34"/>
    <mergeCell ref="A35:B35"/>
    <mergeCell ref="C35:F35"/>
    <mergeCell ref="A36:B36"/>
    <mergeCell ref="C36:F36"/>
    <mergeCell ref="A31:B31"/>
    <mergeCell ref="C31:F31"/>
    <mergeCell ref="A32:B32"/>
    <mergeCell ref="C32:F32"/>
    <mergeCell ref="A33:B33"/>
    <mergeCell ref="C33:F33"/>
    <mergeCell ref="A28:B28"/>
    <mergeCell ref="C28:F28"/>
    <mergeCell ref="A29:B29"/>
    <mergeCell ref="C29:F29"/>
    <mergeCell ref="A30:B30"/>
    <mergeCell ref="C30:F30"/>
    <mergeCell ref="A25:B25"/>
    <mergeCell ref="C25:F25"/>
    <mergeCell ref="A26:B26"/>
    <mergeCell ref="C26:F26"/>
    <mergeCell ref="A27:B27"/>
    <mergeCell ref="C27:F27"/>
    <mergeCell ref="A22:B22"/>
    <mergeCell ref="C22:F22"/>
    <mergeCell ref="A23:B23"/>
    <mergeCell ref="C23:F23"/>
    <mergeCell ref="A24:B24"/>
    <mergeCell ref="C24:F24"/>
    <mergeCell ref="A18:I18"/>
    <mergeCell ref="A19:B19"/>
    <mergeCell ref="C19:F19"/>
    <mergeCell ref="A20:B20"/>
    <mergeCell ref="C20:F20"/>
    <mergeCell ref="A21:B21"/>
    <mergeCell ref="C21:F21"/>
    <mergeCell ref="A11:I11"/>
    <mergeCell ref="A12:I12"/>
    <mergeCell ref="A13:I13"/>
    <mergeCell ref="A14:I14"/>
    <mergeCell ref="A16:I16"/>
    <mergeCell ref="A17:I17"/>
    <mergeCell ref="A5:I5"/>
    <mergeCell ref="A6:I6"/>
    <mergeCell ref="A7:I7"/>
    <mergeCell ref="A8:I8"/>
    <mergeCell ref="A9:I9"/>
    <mergeCell ref="A10:I10"/>
  </mergeCells>
  <printOptions horizontalCentered="1"/>
  <pageMargins left="1.1749999523162842" right="0.39166668057441711" top="0.78333336114883423" bottom="0.39166668057441711" header="0.50833332538604736" footer="0.50833332538604736"/>
  <pageSetup paperSize="9" scale="70" orientation="portrait" cellComments="asDisplayed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A717-DED8-49AC-A75B-FD72CA0038FD}">
  <dimension ref="A1:M27"/>
  <sheetViews>
    <sheetView tabSelected="1" defaultGridColor="0" colorId="9" zoomScale="80" workbookViewId="0">
      <selection activeCell="L14" sqref="L14"/>
    </sheetView>
  </sheetViews>
  <sheetFormatPr defaultRowHeight="15" customHeight="1" x14ac:dyDescent="0.25"/>
  <cols>
    <col min="1" max="1" width="6" style="60" customWidth="1"/>
    <col min="2" max="2" width="32.85546875" style="61" customWidth="1"/>
    <col min="3" max="4" width="15.7109375" style="61" customWidth="1"/>
    <col min="5" max="5" width="16.28515625" style="61" customWidth="1"/>
    <col min="6" max="10" width="15.7109375" style="61" customWidth="1"/>
    <col min="11" max="11" width="13.140625" style="61" customWidth="1"/>
    <col min="12" max="13" width="15.7109375" style="61" customWidth="1"/>
    <col min="14" max="256" width="9.140625" style="61"/>
    <col min="257" max="257" width="6" style="61" customWidth="1"/>
    <col min="258" max="258" width="32.85546875" style="61" customWidth="1"/>
    <col min="259" max="260" width="15.7109375" style="61" customWidth="1"/>
    <col min="261" max="261" width="16.28515625" style="61" customWidth="1"/>
    <col min="262" max="266" width="15.7109375" style="61" customWidth="1"/>
    <col min="267" max="267" width="13.140625" style="61" customWidth="1"/>
    <col min="268" max="269" width="15.7109375" style="61" customWidth="1"/>
    <col min="270" max="512" width="9.140625" style="61"/>
    <col min="513" max="513" width="6" style="61" customWidth="1"/>
    <col min="514" max="514" width="32.85546875" style="61" customWidth="1"/>
    <col min="515" max="516" width="15.7109375" style="61" customWidth="1"/>
    <col min="517" max="517" width="16.28515625" style="61" customWidth="1"/>
    <col min="518" max="522" width="15.7109375" style="61" customWidth="1"/>
    <col min="523" max="523" width="13.140625" style="61" customWidth="1"/>
    <col min="524" max="525" width="15.7109375" style="61" customWidth="1"/>
    <col min="526" max="768" width="9.140625" style="61"/>
    <col min="769" max="769" width="6" style="61" customWidth="1"/>
    <col min="770" max="770" width="32.85546875" style="61" customWidth="1"/>
    <col min="771" max="772" width="15.7109375" style="61" customWidth="1"/>
    <col min="773" max="773" width="16.28515625" style="61" customWidth="1"/>
    <col min="774" max="778" width="15.7109375" style="61" customWidth="1"/>
    <col min="779" max="779" width="13.140625" style="61" customWidth="1"/>
    <col min="780" max="781" width="15.7109375" style="61" customWidth="1"/>
    <col min="782" max="1024" width="9.140625" style="61"/>
    <col min="1025" max="1025" width="6" style="61" customWidth="1"/>
    <col min="1026" max="1026" width="32.85546875" style="61" customWidth="1"/>
    <col min="1027" max="1028" width="15.7109375" style="61" customWidth="1"/>
    <col min="1029" max="1029" width="16.28515625" style="61" customWidth="1"/>
    <col min="1030" max="1034" width="15.7109375" style="61" customWidth="1"/>
    <col min="1035" max="1035" width="13.140625" style="61" customWidth="1"/>
    <col min="1036" max="1037" width="15.7109375" style="61" customWidth="1"/>
    <col min="1038" max="1280" width="9.140625" style="61"/>
    <col min="1281" max="1281" width="6" style="61" customWidth="1"/>
    <col min="1282" max="1282" width="32.85546875" style="61" customWidth="1"/>
    <col min="1283" max="1284" width="15.7109375" style="61" customWidth="1"/>
    <col min="1285" max="1285" width="16.28515625" style="61" customWidth="1"/>
    <col min="1286" max="1290" width="15.7109375" style="61" customWidth="1"/>
    <col min="1291" max="1291" width="13.140625" style="61" customWidth="1"/>
    <col min="1292" max="1293" width="15.7109375" style="61" customWidth="1"/>
    <col min="1294" max="1536" width="9.140625" style="61"/>
    <col min="1537" max="1537" width="6" style="61" customWidth="1"/>
    <col min="1538" max="1538" width="32.85546875" style="61" customWidth="1"/>
    <col min="1539" max="1540" width="15.7109375" style="61" customWidth="1"/>
    <col min="1541" max="1541" width="16.28515625" style="61" customWidth="1"/>
    <col min="1542" max="1546" width="15.7109375" style="61" customWidth="1"/>
    <col min="1547" max="1547" width="13.140625" style="61" customWidth="1"/>
    <col min="1548" max="1549" width="15.7109375" style="61" customWidth="1"/>
    <col min="1550" max="1792" width="9.140625" style="61"/>
    <col min="1793" max="1793" width="6" style="61" customWidth="1"/>
    <col min="1794" max="1794" width="32.85546875" style="61" customWidth="1"/>
    <col min="1795" max="1796" width="15.7109375" style="61" customWidth="1"/>
    <col min="1797" max="1797" width="16.28515625" style="61" customWidth="1"/>
    <col min="1798" max="1802" width="15.7109375" style="61" customWidth="1"/>
    <col min="1803" max="1803" width="13.140625" style="61" customWidth="1"/>
    <col min="1804" max="1805" width="15.7109375" style="61" customWidth="1"/>
    <col min="1806" max="2048" width="9.140625" style="61"/>
    <col min="2049" max="2049" width="6" style="61" customWidth="1"/>
    <col min="2050" max="2050" width="32.85546875" style="61" customWidth="1"/>
    <col min="2051" max="2052" width="15.7109375" style="61" customWidth="1"/>
    <col min="2053" max="2053" width="16.28515625" style="61" customWidth="1"/>
    <col min="2054" max="2058" width="15.7109375" style="61" customWidth="1"/>
    <col min="2059" max="2059" width="13.140625" style="61" customWidth="1"/>
    <col min="2060" max="2061" width="15.7109375" style="61" customWidth="1"/>
    <col min="2062" max="2304" width="9.140625" style="61"/>
    <col min="2305" max="2305" width="6" style="61" customWidth="1"/>
    <col min="2306" max="2306" width="32.85546875" style="61" customWidth="1"/>
    <col min="2307" max="2308" width="15.7109375" style="61" customWidth="1"/>
    <col min="2309" max="2309" width="16.28515625" style="61" customWidth="1"/>
    <col min="2310" max="2314" width="15.7109375" style="61" customWidth="1"/>
    <col min="2315" max="2315" width="13.140625" style="61" customWidth="1"/>
    <col min="2316" max="2317" width="15.7109375" style="61" customWidth="1"/>
    <col min="2318" max="2560" width="9.140625" style="61"/>
    <col min="2561" max="2561" width="6" style="61" customWidth="1"/>
    <col min="2562" max="2562" width="32.85546875" style="61" customWidth="1"/>
    <col min="2563" max="2564" width="15.7109375" style="61" customWidth="1"/>
    <col min="2565" max="2565" width="16.28515625" style="61" customWidth="1"/>
    <col min="2566" max="2570" width="15.7109375" style="61" customWidth="1"/>
    <col min="2571" max="2571" width="13.140625" style="61" customWidth="1"/>
    <col min="2572" max="2573" width="15.7109375" style="61" customWidth="1"/>
    <col min="2574" max="2816" width="9.140625" style="61"/>
    <col min="2817" max="2817" width="6" style="61" customWidth="1"/>
    <col min="2818" max="2818" width="32.85546875" style="61" customWidth="1"/>
    <col min="2819" max="2820" width="15.7109375" style="61" customWidth="1"/>
    <col min="2821" max="2821" width="16.28515625" style="61" customWidth="1"/>
    <col min="2822" max="2826" width="15.7109375" style="61" customWidth="1"/>
    <col min="2827" max="2827" width="13.140625" style="61" customWidth="1"/>
    <col min="2828" max="2829" width="15.7109375" style="61" customWidth="1"/>
    <col min="2830" max="3072" width="9.140625" style="61"/>
    <col min="3073" max="3073" width="6" style="61" customWidth="1"/>
    <col min="3074" max="3074" width="32.85546875" style="61" customWidth="1"/>
    <col min="3075" max="3076" width="15.7109375" style="61" customWidth="1"/>
    <col min="3077" max="3077" width="16.28515625" style="61" customWidth="1"/>
    <col min="3078" max="3082" width="15.7109375" style="61" customWidth="1"/>
    <col min="3083" max="3083" width="13.140625" style="61" customWidth="1"/>
    <col min="3084" max="3085" width="15.7109375" style="61" customWidth="1"/>
    <col min="3086" max="3328" width="9.140625" style="61"/>
    <col min="3329" max="3329" width="6" style="61" customWidth="1"/>
    <col min="3330" max="3330" width="32.85546875" style="61" customWidth="1"/>
    <col min="3331" max="3332" width="15.7109375" style="61" customWidth="1"/>
    <col min="3333" max="3333" width="16.28515625" style="61" customWidth="1"/>
    <col min="3334" max="3338" width="15.7109375" style="61" customWidth="1"/>
    <col min="3339" max="3339" width="13.140625" style="61" customWidth="1"/>
    <col min="3340" max="3341" width="15.7109375" style="61" customWidth="1"/>
    <col min="3342" max="3584" width="9.140625" style="61"/>
    <col min="3585" max="3585" width="6" style="61" customWidth="1"/>
    <col min="3586" max="3586" width="32.85546875" style="61" customWidth="1"/>
    <col min="3587" max="3588" width="15.7109375" style="61" customWidth="1"/>
    <col min="3589" max="3589" width="16.28515625" style="61" customWidth="1"/>
    <col min="3590" max="3594" width="15.7109375" style="61" customWidth="1"/>
    <col min="3595" max="3595" width="13.140625" style="61" customWidth="1"/>
    <col min="3596" max="3597" width="15.7109375" style="61" customWidth="1"/>
    <col min="3598" max="3840" width="9.140625" style="61"/>
    <col min="3841" max="3841" width="6" style="61" customWidth="1"/>
    <col min="3842" max="3842" width="32.85546875" style="61" customWidth="1"/>
    <col min="3843" max="3844" width="15.7109375" style="61" customWidth="1"/>
    <col min="3845" max="3845" width="16.28515625" style="61" customWidth="1"/>
    <col min="3846" max="3850" width="15.7109375" style="61" customWidth="1"/>
    <col min="3851" max="3851" width="13.140625" style="61" customWidth="1"/>
    <col min="3852" max="3853" width="15.7109375" style="61" customWidth="1"/>
    <col min="3854" max="4096" width="9.140625" style="61"/>
    <col min="4097" max="4097" width="6" style="61" customWidth="1"/>
    <col min="4098" max="4098" width="32.85546875" style="61" customWidth="1"/>
    <col min="4099" max="4100" width="15.7109375" style="61" customWidth="1"/>
    <col min="4101" max="4101" width="16.28515625" style="61" customWidth="1"/>
    <col min="4102" max="4106" width="15.7109375" style="61" customWidth="1"/>
    <col min="4107" max="4107" width="13.140625" style="61" customWidth="1"/>
    <col min="4108" max="4109" width="15.7109375" style="61" customWidth="1"/>
    <col min="4110" max="4352" width="9.140625" style="61"/>
    <col min="4353" max="4353" width="6" style="61" customWidth="1"/>
    <col min="4354" max="4354" width="32.85546875" style="61" customWidth="1"/>
    <col min="4355" max="4356" width="15.7109375" style="61" customWidth="1"/>
    <col min="4357" max="4357" width="16.28515625" style="61" customWidth="1"/>
    <col min="4358" max="4362" width="15.7109375" style="61" customWidth="1"/>
    <col min="4363" max="4363" width="13.140625" style="61" customWidth="1"/>
    <col min="4364" max="4365" width="15.7109375" style="61" customWidth="1"/>
    <col min="4366" max="4608" width="9.140625" style="61"/>
    <col min="4609" max="4609" width="6" style="61" customWidth="1"/>
    <col min="4610" max="4610" width="32.85546875" style="61" customWidth="1"/>
    <col min="4611" max="4612" width="15.7109375" style="61" customWidth="1"/>
    <col min="4613" max="4613" width="16.28515625" style="61" customWidth="1"/>
    <col min="4614" max="4618" width="15.7109375" style="61" customWidth="1"/>
    <col min="4619" max="4619" width="13.140625" style="61" customWidth="1"/>
    <col min="4620" max="4621" width="15.7109375" style="61" customWidth="1"/>
    <col min="4622" max="4864" width="9.140625" style="61"/>
    <col min="4865" max="4865" width="6" style="61" customWidth="1"/>
    <col min="4866" max="4866" width="32.85546875" style="61" customWidth="1"/>
    <col min="4867" max="4868" width="15.7109375" style="61" customWidth="1"/>
    <col min="4869" max="4869" width="16.28515625" style="61" customWidth="1"/>
    <col min="4870" max="4874" width="15.7109375" style="61" customWidth="1"/>
    <col min="4875" max="4875" width="13.140625" style="61" customWidth="1"/>
    <col min="4876" max="4877" width="15.7109375" style="61" customWidth="1"/>
    <col min="4878" max="5120" width="9.140625" style="61"/>
    <col min="5121" max="5121" width="6" style="61" customWidth="1"/>
    <col min="5122" max="5122" width="32.85546875" style="61" customWidth="1"/>
    <col min="5123" max="5124" width="15.7109375" style="61" customWidth="1"/>
    <col min="5125" max="5125" width="16.28515625" style="61" customWidth="1"/>
    <col min="5126" max="5130" width="15.7109375" style="61" customWidth="1"/>
    <col min="5131" max="5131" width="13.140625" style="61" customWidth="1"/>
    <col min="5132" max="5133" width="15.7109375" style="61" customWidth="1"/>
    <col min="5134" max="5376" width="9.140625" style="61"/>
    <col min="5377" max="5377" width="6" style="61" customWidth="1"/>
    <col min="5378" max="5378" width="32.85546875" style="61" customWidth="1"/>
    <col min="5379" max="5380" width="15.7109375" style="61" customWidth="1"/>
    <col min="5381" max="5381" width="16.28515625" style="61" customWidth="1"/>
    <col min="5382" max="5386" width="15.7109375" style="61" customWidth="1"/>
    <col min="5387" max="5387" width="13.140625" style="61" customWidth="1"/>
    <col min="5388" max="5389" width="15.7109375" style="61" customWidth="1"/>
    <col min="5390" max="5632" width="9.140625" style="61"/>
    <col min="5633" max="5633" width="6" style="61" customWidth="1"/>
    <col min="5634" max="5634" width="32.85546875" style="61" customWidth="1"/>
    <col min="5635" max="5636" width="15.7109375" style="61" customWidth="1"/>
    <col min="5637" max="5637" width="16.28515625" style="61" customWidth="1"/>
    <col min="5638" max="5642" width="15.7109375" style="61" customWidth="1"/>
    <col min="5643" max="5643" width="13.140625" style="61" customWidth="1"/>
    <col min="5644" max="5645" width="15.7109375" style="61" customWidth="1"/>
    <col min="5646" max="5888" width="9.140625" style="61"/>
    <col min="5889" max="5889" width="6" style="61" customWidth="1"/>
    <col min="5890" max="5890" width="32.85546875" style="61" customWidth="1"/>
    <col min="5891" max="5892" width="15.7109375" style="61" customWidth="1"/>
    <col min="5893" max="5893" width="16.28515625" style="61" customWidth="1"/>
    <col min="5894" max="5898" width="15.7109375" style="61" customWidth="1"/>
    <col min="5899" max="5899" width="13.140625" style="61" customWidth="1"/>
    <col min="5900" max="5901" width="15.7109375" style="61" customWidth="1"/>
    <col min="5902" max="6144" width="9.140625" style="61"/>
    <col min="6145" max="6145" width="6" style="61" customWidth="1"/>
    <col min="6146" max="6146" width="32.85546875" style="61" customWidth="1"/>
    <col min="6147" max="6148" width="15.7109375" style="61" customWidth="1"/>
    <col min="6149" max="6149" width="16.28515625" style="61" customWidth="1"/>
    <col min="6150" max="6154" width="15.7109375" style="61" customWidth="1"/>
    <col min="6155" max="6155" width="13.140625" style="61" customWidth="1"/>
    <col min="6156" max="6157" width="15.7109375" style="61" customWidth="1"/>
    <col min="6158" max="6400" width="9.140625" style="61"/>
    <col min="6401" max="6401" width="6" style="61" customWidth="1"/>
    <col min="6402" max="6402" width="32.85546875" style="61" customWidth="1"/>
    <col min="6403" max="6404" width="15.7109375" style="61" customWidth="1"/>
    <col min="6405" max="6405" width="16.28515625" style="61" customWidth="1"/>
    <col min="6406" max="6410" width="15.7109375" style="61" customWidth="1"/>
    <col min="6411" max="6411" width="13.140625" style="61" customWidth="1"/>
    <col min="6412" max="6413" width="15.7109375" style="61" customWidth="1"/>
    <col min="6414" max="6656" width="9.140625" style="61"/>
    <col min="6657" max="6657" width="6" style="61" customWidth="1"/>
    <col min="6658" max="6658" width="32.85546875" style="61" customWidth="1"/>
    <col min="6659" max="6660" width="15.7109375" style="61" customWidth="1"/>
    <col min="6661" max="6661" width="16.28515625" style="61" customWidth="1"/>
    <col min="6662" max="6666" width="15.7109375" style="61" customWidth="1"/>
    <col min="6667" max="6667" width="13.140625" style="61" customWidth="1"/>
    <col min="6668" max="6669" width="15.7109375" style="61" customWidth="1"/>
    <col min="6670" max="6912" width="9.140625" style="61"/>
    <col min="6913" max="6913" width="6" style="61" customWidth="1"/>
    <col min="6914" max="6914" width="32.85546875" style="61" customWidth="1"/>
    <col min="6915" max="6916" width="15.7109375" style="61" customWidth="1"/>
    <col min="6917" max="6917" width="16.28515625" style="61" customWidth="1"/>
    <col min="6918" max="6922" width="15.7109375" style="61" customWidth="1"/>
    <col min="6923" max="6923" width="13.140625" style="61" customWidth="1"/>
    <col min="6924" max="6925" width="15.7109375" style="61" customWidth="1"/>
    <col min="6926" max="7168" width="9.140625" style="61"/>
    <col min="7169" max="7169" width="6" style="61" customWidth="1"/>
    <col min="7170" max="7170" width="32.85546875" style="61" customWidth="1"/>
    <col min="7171" max="7172" width="15.7109375" style="61" customWidth="1"/>
    <col min="7173" max="7173" width="16.28515625" style="61" customWidth="1"/>
    <col min="7174" max="7178" width="15.7109375" style="61" customWidth="1"/>
    <col min="7179" max="7179" width="13.140625" style="61" customWidth="1"/>
    <col min="7180" max="7181" width="15.7109375" style="61" customWidth="1"/>
    <col min="7182" max="7424" width="9.140625" style="61"/>
    <col min="7425" max="7425" width="6" style="61" customWidth="1"/>
    <col min="7426" max="7426" width="32.85546875" style="61" customWidth="1"/>
    <col min="7427" max="7428" width="15.7109375" style="61" customWidth="1"/>
    <col min="7429" max="7429" width="16.28515625" style="61" customWidth="1"/>
    <col min="7430" max="7434" width="15.7109375" style="61" customWidth="1"/>
    <col min="7435" max="7435" width="13.140625" style="61" customWidth="1"/>
    <col min="7436" max="7437" width="15.7109375" style="61" customWidth="1"/>
    <col min="7438" max="7680" width="9.140625" style="61"/>
    <col min="7681" max="7681" width="6" style="61" customWidth="1"/>
    <col min="7682" max="7682" width="32.85546875" style="61" customWidth="1"/>
    <col min="7683" max="7684" width="15.7109375" style="61" customWidth="1"/>
    <col min="7685" max="7685" width="16.28515625" style="61" customWidth="1"/>
    <col min="7686" max="7690" width="15.7109375" style="61" customWidth="1"/>
    <col min="7691" max="7691" width="13.140625" style="61" customWidth="1"/>
    <col min="7692" max="7693" width="15.7109375" style="61" customWidth="1"/>
    <col min="7694" max="7936" width="9.140625" style="61"/>
    <col min="7937" max="7937" width="6" style="61" customWidth="1"/>
    <col min="7938" max="7938" width="32.85546875" style="61" customWidth="1"/>
    <col min="7939" max="7940" width="15.7109375" style="61" customWidth="1"/>
    <col min="7941" max="7941" width="16.28515625" style="61" customWidth="1"/>
    <col min="7942" max="7946" width="15.7109375" style="61" customWidth="1"/>
    <col min="7947" max="7947" width="13.140625" style="61" customWidth="1"/>
    <col min="7948" max="7949" width="15.7109375" style="61" customWidth="1"/>
    <col min="7950" max="8192" width="9.140625" style="61"/>
    <col min="8193" max="8193" width="6" style="61" customWidth="1"/>
    <col min="8194" max="8194" width="32.85546875" style="61" customWidth="1"/>
    <col min="8195" max="8196" width="15.7109375" style="61" customWidth="1"/>
    <col min="8197" max="8197" width="16.28515625" style="61" customWidth="1"/>
    <col min="8198" max="8202" width="15.7109375" style="61" customWidth="1"/>
    <col min="8203" max="8203" width="13.140625" style="61" customWidth="1"/>
    <col min="8204" max="8205" width="15.7109375" style="61" customWidth="1"/>
    <col min="8206" max="8448" width="9.140625" style="61"/>
    <col min="8449" max="8449" width="6" style="61" customWidth="1"/>
    <col min="8450" max="8450" width="32.85546875" style="61" customWidth="1"/>
    <col min="8451" max="8452" width="15.7109375" style="61" customWidth="1"/>
    <col min="8453" max="8453" width="16.28515625" style="61" customWidth="1"/>
    <col min="8454" max="8458" width="15.7109375" style="61" customWidth="1"/>
    <col min="8459" max="8459" width="13.140625" style="61" customWidth="1"/>
    <col min="8460" max="8461" width="15.7109375" style="61" customWidth="1"/>
    <col min="8462" max="8704" width="9.140625" style="61"/>
    <col min="8705" max="8705" width="6" style="61" customWidth="1"/>
    <col min="8706" max="8706" width="32.85546875" style="61" customWidth="1"/>
    <col min="8707" max="8708" width="15.7109375" style="61" customWidth="1"/>
    <col min="8709" max="8709" width="16.28515625" style="61" customWidth="1"/>
    <col min="8710" max="8714" width="15.7109375" style="61" customWidth="1"/>
    <col min="8715" max="8715" width="13.140625" style="61" customWidth="1"/>
    <col min="8716" max="8717" width="15.7109375" style="61" customWidth="1"/>
    <col min="8718" max="8960" width="9.140625" style="61"/>
    <col min="8961" max="8961" width="6" style="61" customWidth="1"/>
    <col min="8962" max="8962" width="32.85546875" style="61" customWidth="1"/>
    <col min="8963" max="8964" width="15.7109375" style="61" customWidth="1"/>
    <col min="8965" max="8965" width="16.28515625" style="61" customWidth="1"/>
    <col min="8966" max="8970" width="15.7109375" style="61" customWidth="1"/>
    <col min="8971" max="8971" width="13.140625" style="61" customWidth="1"/>
    <col min="8972" max="8973" width="15.7109375" style="61" customWidth="1"/>
    <col min="8974" max="9216" width="9.140625" style="61"/>
    <col min="9217" max="9217" width="6" style="61" customWidth="1"/>
    <col min="9218" max="9218" width="32.85546875" style="61" customWidth="1"/>
    <col min="9219" max="9220" width="15.7109375" style="61" customWidth="1"/>
    <col min="9221" max="9221" width="16.28515625" style="61" customWidth="1"/>
    <col min="9222" max="9226" width="15.7109375" style="61" customWidth="1"/>
    <col min="9227" max="9227" width="13.140625" style="61" customWidth="1"/>
    <col min="9228" max="9229" width="15.7109375" style="61" customWidth="1"/>
    <col min="9230" max="9472" width="9.140625" style="61"/>
    <col min="9473" max="9473" width="6" style="61" customWidth="1"/>
    <col min="9474" max="9474" width="32.85546875" style="61" customWidth="1"/>
    <col min="9475" max="9476" width="15.7109375" style="61" customWidth="1"/>
    <col min="9477" max="9477" width="16.28515625" style="61" customWidth="1"/>
    <col min="9478" max="9482" width="15.7109375" style="61" customWidth="1"/>
    <col min="9483" max="9483" width="13.140625" style="61" customWidth="1"/>
    <col min="9484" max="9485" width="15.7109375" style="61" customWidth="1"/>
    <col min="9486" max="9728" width="9.140625" style="61"/>
    <col min="9729" max="9729" width="6" style="61" customWidth="1"/>
    <col min="9730" max="9730" width="32.85546875" style="61" customWidth="1"/>
    <col min="9731" max="9732" width="15.7109375" style="61" customWidth="1"/>
    <col min="9733" max="9733" width="16.28515625" style="61" customWidth="1"/>
    <col min="9734" max="9738" width="15.7109375" style="61" customWidth="1"/>
    <col min="9739" max="9739" width="13.140625" style="61" customWidth="1"/>
    <col min="9740" max="9741" width="15.7109375" style="61" customWidth="1"/>
    <col min="9742" max="9984" width="9.140625" style="61"/>
    <col min="9985" max="9985" width="6" style="61" customWidth="1"/>
    <col min="9986" max="9986" width="32.85546875" style="61" customWidth="1"/>
    <col min="9987" max="9988" width="15.7109375" style="61" customWidth="1"/>
    <col min="9989" max="9989" width="16.28515625" style="61" customWidth="1"/>
    <col min="9990" max="9994" width="15.7109375" style="61" customWidth="1"/>
    <col min="9995" max="9995" width="13.140625" style="61" customWidth="1"/>
    <col min="9996" max="9997" width="15.7109375" style="61" customWidth="1"/>
    <col min="9998" max="10240" width="9.140625" style="61"/>
    <col min="10241" max="10241" width="6" style="61" customWidth="1"/>
    <col min="10242" max="10242" width="32.85546875" style="61" customWidth="1"/>
    <col min="10243" max="10244" width="15.7109375" style="61" customWidth="1"/>
    <col min="10245" max="10245" width="16.28515625" style="61" customWidth="1"/>
    <col min="10246" max="10250" width="15.7109375" style="61" customWidth="1"/>
    <col min="10251" max="10251" width="13.140625" style="61" customWidth="1"/>
    <col min="10252" max="10253" width="15.7109375" style="61" customWidth="1"/>
    <col min="10254" max="10496" width="9.140625" style="61"/>
    <col min="10497" max="10497" width="6" style="61" customWidth="1"/>
    <col min="10498" max="10498" width="32.85546875" style="61" customWidth="1"/>
    <col min="10499" max="10500" width="15.7109375" style="61" customWidth="1"/>
    <col min="10501" max="10501" width="16.28515625" style="61" customWidth="1"/>
    <col min="10502" max="10506" width="15.7109375" style="61" customWidth="1"/>
    <col min="10507" max="10507" width="13.140625" style="61" customWidth="1"/>
    <col min="10508" max="10509" width="15.7109375" style="61" customWidth="1"/>
    <col min="10510" max="10752" width="9.140625" style="61"/>
    <col min="10753" max="10753" width="6" style="61" customWidth="1"/>
    <col min="10754" max="10754" width="32.85546875" style="61" customWidth="1"/>
    <col min="10755" max="10756" width="15.7109375" style="61" customWidth="1"/>
    <col min="10757" max="10757" width="16.28515625" style="61" customWidth="1"/>
    <col min="10758" max="10762" width="15.7109375" style="61" customWidth="1"/>
    <col min="10763" max="10763" width="13.140625" style="61" customWidth="1"/>
    <col min="10764" max="10765" width="15.7109375" style="61" customWidth="1"/>
    <col min="10766" max="11008" width="9.140625" style="61"/>
    <col min="11009" max="11009" width="6" style="61" customWidth="1"/>
    <col min="11010" max="11010" width="32.85546875" style="61" customWidth="1"/>
    <col min="11011" max="11012" width="15.7109375" style="61" customWidth="1"/>
    <col min="11013" max="11013" width="16.28515625" style="61" customWidth="1"/>
    <col min="11014" max="11018" width="15.7109375" style="61" customWidth="1"/>
    <col min="11019" max="11019" width="13.140625" style="61" customWidth="1"/>
    <col min="11020" max="11021" width="15.7109375" style="61" customWidth="1"/>
    <col min="11022" max="11264" width="9.140625" style="61"/>
    <col min="11265" max="11265" width="6" style="61" customWidth="1"/>
    <col min="11266" max="11266" width="32.85546875" style="61" customWidth="1"/>
    <col min="11267" max="11268" width="15.7109375" style="61" customWidth="1"/>
    <col min="11269" max="11269" width="16.28515625" style="61" customWidth="1"/>
    <col min="11270" max="11274" width="15.7109375" style="61" customWidth="1"/>
    <col min="11275" max="11275" width="13.140625" style="61" customWidth="1"/>
    <col min="11276" max="11277" width="15.7109375" style="61" customWidth="1"/>
    <col min="11278" max="11520" width="9.140625" style="61"/>
    <col min="11521" max="11521" width="6" style="61" customWidth="1"/>
    <col min="11522" max="11522" width="32.85546875" style="61" customWidth="1"/>
    <col min="11523" max="11524" width="15.7109375" style="61" customWidth="1"/>
    <col min="11525" max="11525" width="16.28515625" style="61" customWidth="1"/>
    <col min="11526" max="11530" width="15.7109375" style="61" customWidth="1"/>
    <col min="11531" max="11531" width="13.140625" style="61" customWidth="1"/>
    <col min="11532" max="11533" width="15.7109375" style="61" customWidth="1"/>
    <col min="11534" max="11776" width="9.140625" style="61"/>
    <col min="11777" max="11777" width="6" style="61" customWidth="1"/>
    <col min="11778" max="11778" width="32.85546875" style="61" customWidth="1"/>
    <col min="11779" max="11780" width="15.7109375" style="61" customWidth="1"/>
    <col min="11781" max="11781" width="16.28515625" style="61" customWidth="1"/>
    <col min="11782" max="11786" width="15.7109375" style="61" customWidth="1"/>
    <col min="11787" max="11787" width="13.140625" style="61" customWidth="1"/>
    <col min="11788" max="11789" width="15.7109375" style="61" customWidth="1"/>
    <col min="11790" max="12032" width="9.140625" style="61"/>
    <col min="12033" max="12033" width="6" style="61" customWidth="1"/>
    <col min="12034" max="12034" width="32.85546875" style="61" customWidth="1"/>
    <col min="12035" max="12036" width="15.7109375" style="61" customWidth="1"/>
    <col min="12037" max="12037" width="16.28515625" style="61" customWidth="1"/>
    <col min="12038" max="12042" width="15.7109375" style="61" customWidth="1"/>
    <col min="12043" max="12043" width="13.140625" style="61" customWidth="1"/>
    <col min="12044" max="12045" width="15.7109375" style="61" customWidth="1"/>
    <col min="12046" max="12288" width="9.140625" style="61"/>
    <col min="12289" max="12289" width="6" style="61" customWidth="1"/>
    <col min="12290" max="12290" width="32.85546875" style="61" customWidth="1"/>
    <col min="12291" max="12292" width="15.7109375" style="61" customWidth="1"/>
    <col min="12293" max="12293" width="16.28515625" style="61" customWidth="1"/>
    <col min="12294" max="12298" width="15.7109375" style="61" customWidth="1"/>
    <col min="12299" max="12299" width="13.140625" style="61" customWidth="1"/>
    <col min="12300" max="12301" width="15.7109375" style="61" customWidth="1"/>
    <col min="12302" max="12544" width="9.140625" style="61"/>
    <col min="12545" max="12545" width="6" style="61" customWidth="1"/>
    <col min="12546" max="12546" width="32.85546875" style="61" customWidth="1"/>
    <col min="12547" max="12548" width="15.7109375" style="61" customWidth="1"/>
    <col min="12549" max="12549" width="16.28515625" style="61" customWidth="1"/>
    <col min="12550" max="12554" width="15.7109375" style="61" customWidth="1"/>
    <col min="12555" max="12555" width="13.140625" style="61" customWidth="1"/>
    <col min="12556" max="12557" width="15.7109375" style="61" customWidth="1"/>
    <col min="12558" max="12800" width="9.140625" style="61"/>
    <col min="12801" max="12801" width="6" style="61" customWidth="1"/>
    <col min="12802" max="12802" width="32.85546875" style="61" customWidth="1"/>
    <col min="12803" max="12804" width="15.7109375" style="61" customWidth="1"/>
    <col min="12805" max="12805" width="16.28515625" style="61" customWidth="1"/>
    <col min="12806" max="12810" width="15.7109375" style="61" customWidth="1"/>
    <col min="12811" max="12811" width="13.140625" style="61" customWidth="1"/>
    <col min="12812" max="12813" width="15.7109375" style="61" customWidth="1"/>
    <col min="12814" max="13056" width="9.140625" style="61"/>
    <col min="13057" max="13057" width="6" style="61" customWidth="1"/>
    <col min="13058" max="13058" width="32.85546875" style="61" customWidth="1"/>
    <col min="13059" max="13060" width="15.7109375" style="61" customWidth="1"/>
    <col min="13061" max="13061" width="16.28515625" style="61" customWidth="1"/>
    <col min="13062" max="13066" width="15.7109375" style="61" customWidth="1"/>
    <col min="13067" max="13067" width="13.140625" style="61" customWidth="1"/>
    <col min="13068" max="13069" width="15.7109375" style="61" customWidth="1"/>
    <col min="13070" max="13312" width="9.140625" style="61"/>
    <col min="13313" max="13313" width="6" style="61" customWidth="1"/>
    <col min="13314" max="13314" width="32.85546875" style="61" customWidth="1"/>
    <col min="13315" max="13316" width="15.7109375" style="61" customWidth="1"/>
    <col min="13317" max="13317" width="16.28515625" style="61" customWidth="1"/>
    <col min="13318" max="13322" width="15.7109375" style="61" customWidth="1"/>
    <col min="13323" max="13323" width="13.140625" style="61" customWidth="1"/>
    <col min="13324" max="13325" width="15.7109375" style="61" customWidth="1"/>
    <col min="13326" max="13568" width="9.140625" style="61"/>
    <col min="13569" max="13569" width="6" style="61" customWidth="1"/>
    <col min="13570" max="13570" width="32.85546875" style="61" customWidth="1"/>
    <col min="13571" max="13572" width="15.7109375" style="61" customWidth="1"/>
    <col min="13573" max="13573" width="16.28515625" style="61" customWidth="1"/>
    <col min="13574" max="13578" width="15.7109375" style="61" customWidth="1"/>
    <col min="13579" max="13579" width="13.140625" style="61" customWidth="1"/>
    <col min="13580" max="13581" width="15.7109375" style="61" customWidth="1"/>
    <col min="13582" max="13824" width="9.140625" style="61"/>
    <col min="13825" max="13825" width="6" style="61" customWidth="1"/>
    <col min="13826" max="13826" width="32.85546875" style="61" customWidth="1"/>
    <col min="13827" max="13828" width="15.7109375" style="61" customWidth="1"/>
    <col min="13829" max="13829" width="16.28515625" style="61" customWidth="1"/>
    <col min="13830" max="13834" width="15.7109375" style="61" customWidth="1"/>
    <col min="13835" max="13835" width="13.140625" style="61" customWidth="1"/>
    <col min="13836" max="13837" width="15.7109375" style="61" customWidth="1"/>
    <col min="13838" max="14080" width="9.140625" style="61"/>
    <col min="14081" max="14081" width="6" style="61" customWidth="1"/>
    <col min="14082" max="14082" width="32.85546875" style="61" customWidth="1"/>
    <col min="14083" max="14084" width="15.7109375" style="61" customWidth="1"/>
    <col min="14085" max="14085" width="16.28515625" style="61" customWidth="1"/>
    <col min="14086" max="14090" width="15.7109375" style="61" customWidth="1"/>
    <col min="14091" max="14091" width="13.140625" style="61" customWidth="1"/>
    <col min="14092" max="14093" width="15.7109375" style="61" customWidth="1"/>
    <col min="14094" max="14336" width="9.140625" style="61"/>
    <col min="14337" max="14337" width="6" style="61" customWidth="1"/>
    <col min="14338" max="14338" width="32.85546875" style="61" customWidth="1"/>
    <col min="14339" max="14340" width="15.7109375" style="61" customWidth="1"/>
    <col min="14341" max="14341" width="16.28515625" style="61" customWidth="1"/>
    <col min="14342" max="14346" width="15.7109375" style="61" customWidth="1"/>
    <col min="14347" max="14347" width="13.140625" style="61" customWidth="1"/>
    <col min="14348" max="14349" width="15.7109375" style="61" customWidth="1"/>
    <col min="14350" max="14592" width="9.140625" style="61"/>
    <col min="14593" max="14593" width="6" style="61" customWidth="1"/>
    <col min="14594" max="14594" width="32.85546875" style="61" customWidth="1"/>
    <col min="14595" max="14596" width="15.7109375" style="61" customWidth="1"/>
    <col min="14597" max="14597" width="16.28515625" style="61" customWidth="1"/>
    <col min="14598" max="14602" width="15.7109375" style="61" customWidth="1"/>
    <col min="14603" max="14603" width="13.140625" style="61" customWidth="1"/>
    <col min="14604" max="14605" width="15.7109375" style="61" customWidth="1"/>
    <col min="14606" max="14848" width="9.140625" style="61"/>
    <col min="14849" max="14849" width="6" style="61" customWidth="1"/>
    <col min="14850" max="14850" width="32.85546875" style="61" customWidth="1"/>
    <col min="14851" max="14852" width="15.7109375" style="61" customWidth="1"/>
    <col min="14853" max="14853" width="16.28515625" style="61" customWidth="1"/>
    <col min="14854" max="14858" width="15.7109375" style="61" customWidth="1"/>
    <col min="14859" max="14859" width="13.140625" style="61" customWidth="1"/>
    <col min="14860" max="14861" width="15.7109375" style="61" customWidth="1"/>
    <col min="14862" max="15104" width="9.140625" style="61"/>
    <col min="15105" max="15105" width="6" style="61" customWidth="1"/>
    <col min="15106" max="15106" width="32.85546875" style="61" customWidth="1"/>
    <col min="15107" max="15108" width="15.7109375" style="61" customWidth="1"/>
    <col min="15109" max="15109" width="16.28515625" style="61" customWidth="1"/>
    <col min="15110" max="15114" width="15.7109375" style="61" customWidth="1"/>
    <col min="15115" max="15115" width="13.140625" style="61" customWidth="1"/>
    <col min="15116" max="15117" width="15.7109375" style="61" customWidth="1"/>
    <col min="15118" max="15360" width="9.140625" style="61"/>
    <col min="15361" max="15361" width="6" style="61" customWidth="1"/>
    <col min="15362" max="15362" width="32.85546875" style="61" customWidth="1"/>
    <col min="15363" max="15364" width="15.7109375" style="61" customWidth="1"/>
    <col min="15365" max="15365" width="16.28515625" style="61" customWidth="1"/>
    <col min="15366" max="15370" width="15.7109375" style="61" customWidth="1"/>
    <col min="15371" max="15371" width="13.140625" style="61" customWidth="1"/>
    <col min="15372" max="15373" width="15.7109375" style="61" customWidth="1"/>
    <col min="15374" max="15616" width="9.140625" style="61"/>
    <col min="15617" max="15617" width="6" style="61" customWidth="1"/>
    <col min="15618" max="15618" width="32.85546875" style="61" customWidth="1"/>
    <col min="15619" max="15620" width="15.7109375" style="61" customWidth="1"/>
    <col min="15621" max="15621" width="16.28515625" style="61" customWidth="1"/>
    <col min="15622" max="15626" width="15.7109375" style="61" customWidth="1"/>
    <col min="15627" max="15627" width="13.140625" style="61" customWidth="1"/>
    <col min="15628" max="15629" width="15.7109375" style="61" customWidth="1"/>
    <col min="15630" max="15872" width="9.140625" style="61"/>
    <col min="15873" max="15873" width="6" style="61" customWidth="1"/>
    <col min="15874" max="15874" width="32.85546875" style="61" customWidth="1"/>
    <col min="15875" max="15876" width="15.7109375" style="61" customWidth="1"/>
    <col min="15877" max="15877" width="16.28515625" style="61" customWidth="1"/>
    <col min="15878" max="15882" width="15.7109375" style="61" customWidth="1"/>
    <col min="15883" max="15883" width="13.140625" style="61" customWidth="1"/>
    <col min="15884" max="15885" width="15.7109375" style="61" customWidth="1"/>
    <col min="15886" max="16128" width="9.140625" style="61"/>
    <col min="16129" max="16129" width="6" style="61" customWidth="1"/>
    <col min="16130" max="16130" width="32.85546875" style="61" customWidth="1"/>
    <col min="16131" max="16132" width="15.7109375" style="61" customWidth="1"/>
    <col min="16133" max="16133" width="16.28515625" style="61" customWidth="1"/>
    <col min="16134" max="16138" width="15.7109375" style="61" customWidth="1"/>
    <col min="16139" max="16139" width="13.140625" style="61" customWidth="1"/>
    <col min="16140" max="16141" width="15.7109375" style="61" customWidth="1"/>
    <col min="16142" max="16384" width="9.140625" style="61"/>
  </cols>
  <sheetData>
    <row r="1" spans="1:13" ht="15" customHeight="1" x14ac:dyDescent="0.25">
      <c r="I1" s="62"/>
      <c r="J1" s="62"/>
      <c r="K1" s="62"/>
    </row>
    <row r="2" spans="1:13" ht="15" customHeight="1" x14ac:dyDescent="0.25">
      <c r="I2" s="61" t="s">
        <v>105</v>
      </c>
    </row>
    <row r="3" spans="1:13" ht="15" customHeight="1" x14ac:dyDescent="0.25">
      <c r="I3" s="61" t="s">
        <v>106</v>
      </c>
    </row>
    <row r="5" spans="1:13" ht="15" customHeight="1" x14ac:dyDescent="0.25">
      <c r="A5" s="63" t="s">
        <v>107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5" customHeight="1" x14ac:dyDescent="0.25">
      <c r="A6" s="63" t="s">
        <v>108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8" spans="1:13" ht="15" customHeight="1" x14ac:dyDescent="0.25">
      <c r="A8" s="63" t="s">
        <v>109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1:13" ht="15" customHeight="1" x14ac:dyDescent="0.25">
      <c r="A10" s="65" t="s">
        <v>9</v>
      </c>
      <c r="B10" s="65" t="s">
        <v>110</v>
      </c>
      <c r="C10" s="65" t="s">
        <v>111</v>
      </c>
      <c r="D10" s="66" t="s">
        <v>112</v>
      </c>
      <c r="E10" s="67"/>
      <c r="F10" s="67"/>
      <c r="G10" s="67"/>
      <c r="H10" s="67"/>
      <c r="I10" s="67"/>
      <c r="J10" s="67"/>
      <c r="K10" s="67"/>
      <c r="L10" s="68"/>
      <c r="M10" s="65" t="s">
        <v>113</v>
      </c>
    </row>
    <row r="11" spans="1:13" ht="123" customHeight="1" x14ac:dyDescent="0.25">
      <c r="A11" s="69"/>
      <c r="B11" s="69"/>
      <c r="C11" s="69"/>
      <c r="D11" s="70" t="s">
        <v>114</v>
      </c>
      <c r="E11" s="70" t="s">
        <v>115</v>
      </c>
      <c r="F11" s="70" t="s">
        <v>116</v>
      </c>
      <c r="G11" s="70" t="s">
        <v>117</v>
      </c>
      <c r="H11" s="70" t="s">
        <v>118</v>
      </c>
      <c r="I11" s="71" t="s">
        <v>119</v>
      </c>
      <c r="J11" s="70" t="s">
        <v>120</v>
      </c>
      <c r="K11" s="70" t="s">
        <v>121</v>
      </c>
      <c r="L11" s="72" t="s">
        <v>122</v>
      </c>
      <c r="M11" s="69"/>
    </row>
    <row r="12" spans="1:13" ht="15" customHeight="1" x14ac:dyDescent="0.25">
      <c r="A12" s="73">
        <v>1</v>
      </c>
      <c r="B12" s="73">
        <v>2</v>
      </c>
      <c r="C12" s="73">
        <v>3</v>
      </c>
      <c r="D12" s="73">
        <v>4</v>
      </c>
      <c r="E12" s="73">
        <v>5</v>
      </c>
      <c r="F12" s="73">
        <v>6</v>
      </c>
      <c r="G12" s="73">
        <v>7</v>
      </c>
      <c r="H12" s="73">
        <v>8</v>
      </c>
      <c r="I12" s="73">
        <v>9</v>
      </c>
      <c r="J12" s="73">
        <v>10</v>
      </c>
      <c r="K12" s="74">
        <v>11</v>
      </c>
      <c r="L12" s="73">
        <v>12</v>
      </c>
      <c r="M12" s="73">
        <v>13</v>
      </c>
    </row>
    <row r="13" spans="1:13" s="62" customFormat="1" ht="71.45" customHeight="1" x14ac:dyDescent="0.25">
      <c r="A13" s="70" t="s">
        <v>123</v>
      </c>
      <c r="B13" s="75" t="s">
        <v>124</v>
      </c>
      <c r="C13" s="76">
        <f t="shared" ref="C13:M13" si="0">SUM(C14:C15)</f>
        <v>2265.66</v>
      </c>
      <c r="D13" s="76">
        <f t="shared" si="0"/>
        <v>6881564.8799999999</v>
      </c>
      <c r="E13" s="76">
        <f t="shared" si="0"/>
        <v>0</v>
      </c>
      <c r="F13" s="76">
        <f t="shared" si="0"/>
        <v>0</v>
      </c>
      <c r="G13" s="76">
        <f t="shared" si="0"/>
        <v>-6072208.2199999997</v>
      </c>
      <c r="H13" s="76">
        <f t="shared" si="0"/>
        <v>0</v>
      </c>
      <c r="I13" s="76">
        <f t="shared" si="0"/>
        <v>0</v>
      </c>
      <c r="J13" s="76">
        <f t="shared" si="0"/>
        <v>0</v>
      </c>
      <c r="K13" s="76">
        <f t="shared" si="0"/>
        <v>-9668.64</v>
      </c>
      <c r="L13" s="76">
        <f t="shared" si="0"/>
        <v>0</v>
      </c>
      <c r="M13" s="76">
        <f t="shared" si="0"/>
        <v>801953.68000000028</v>
      </c>
    </row>
    <row r="14" spans="1:13" ht="15" customHeight="1" x14ac:dyDescent="0.25">
      <c r="A14" s="77" t="s">
        <v>125</v>
      </c>
      <c r="B14" s="78" t="s">
        <v>126</v>
      </c>
      <c r="C14" s="79"/>
      <c r="D14" s="79">
        <v>1190926.45</v>
      </c>
      <c r="E14" s="79"/>
      <c r="F14" s="79"/>
      <c r="G14" s="79">
        <v>-1190926.45</v>
      </c>
      <c r="H14" s="79"/>
      <c r="I14" s="79"/>
      <c r="J14" s="79"/>
      <c r="K14" s="79"/>
      <c r="L14" s="79"/>
      <c r="M14" s="79">
        <f>SUM(C14:L14)</f>
        <v>0</v>
      </c>
    </row>
    <row r="15" spans="1:13" ht="15" customHeight="1" x14ac:dyDescent="0.25">
      <c r="A15" s="77" t="s">
        <v>127</v>
      </c>
      <c r="B15" s="78" t="s">
        <v>128</v>
      </c>
      <c r="C15" s="79">
        <v>2265.66</v>
      </c>
      <c r="D15" s="79">
        <f>6881564.88-1190926.45</f>
        <v>5690638.4299999997</v>
      </c>
      <c r="E15" s="79"/>
      <c r="F15" s="79"/>
      <c r="G15" s="79">
        <f>-6072208.22+1190926.45</f>
        <v>-4881281.7699999996</v>
      </c>
      <c r="H15" s="79"/>
      <c r="I15" s="79"/>
      <c r="J15" s="79"/>
      <c r="K15" s="79">
        <v>-9668.64</v>
      </c>
      <c r="L15" s="79"/>
      <c r="M15" s="79">
        <f>SUM(C15:L15)</f>
        <v>801953.68000000028</v>
      </c>
    </row>
    <row r="16" spans="1:13" s="62" customFormat="1" ht="89.45" customHeight="1" x14ac:dyDescent="0.25">
      <c r="A16" s="70" t="s">
        <v>129</v>
      </c>
      <c r="B16" s="75" t="s">
        <v>130</v>
      </c>
      <c r="C16" s="76">
        <f t="shared" ref="C16:M16" si="1">SUM(C17:C18)</f>
        <v>0</v>
      </c>
      <c r="D16" s="76">
        <f t="shared" si="1"/>
        <v>0</v>
      </c>
      <c r="E16" s="76">
        <f t="shared" si="1"/>
        <v>0</v>
      </c>
      <c r="F16" s="76">
        <f t="shared" si="1"/>
        <v>0</v>
      </c>
      <c r="G16" s="76">
        <f t="shared" si="1"/>
        <v>0</v>
      </c>
      <c r="H16" s="76">
        <f t="shared" si="1"/>
        <v>0</v>
      </c>
      <c r="I16" s="76">
        <f t="shared" si="1"/>
        <v>0</v>
      </c>
      <c r="J16" s="76">
        <f t="shared" si="1"/>
        <v>0</v>
      </c>
      <c r="K16" s="76">
        <f t="shared" si="1"/>
        <v>0</v>
      </c>
      <c r="L16" s="76">
        <f t="shared" si="1"/>
        <v>0</v>
      </c>
      <c r="M16" s="76">
        <f t="shared" si="1"/>
        <v>0</v>
      </c>
    </row>
    <row r="17" spans="1:13" ht="15" customHeight="1" x14ac:dyDescent="0.25">
      <c r="A17" s="77" t="s">
        <v>131</v>
      </c>
      <c r="B17" s="78" t="s">
        <v>126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>
        <f>SUM(C17:L17)</f>
        <v>0</v>
      </c>
    </row>
    <row r="18" spans="1:13" ht="15" customHeight="1" x14ac:dyDescent="0.25">
      <c r="A18" s="77" t="s">
        <v>132</v>
      </c>
      <c r="B18" s="78" t="s">
        <v>128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>
        <f>SUM(C18:L18)</f>
        <v>0</v>
      </c>
    </row>
    <row r="19" spans="1:13" s="62" customFormat="1" ht="114.6" customHeight="1" x14ac:dyDescent="0.25">
      <c r="A19" s="70" t="s">
        <v>133</v>
      </c>
      <c r="B19" s="75" t="s">
        <v>134</v>
      </c>
      <c r="C19" s="76">
        <f t="shared" ref="C19:M19" si="2">SUM(C20:C21)</f>
        <v>0</v>
      </c>
      <c r="D19" s="76">
        <f t="shared" si="2"/>
        <v>681672.27</v>
      </c>
      <c r="E19" s="76">
        <f t="shared" si="2"/>
        <v>0</v>
      </c>
      <c r="F19" s="76">
        <f t="shared" si="2"/>
        <v>0</v>
      </c>
      <c r="G19" s="76">
        <f t="shared" si="2"/>
        <v>-745720.27</v>
      </c>
      <c r="H19" s="76">
        <f t="shared" si="2"/>
        <v>0</v>
      </c>
      <c r="I19" s="76">
        <f t="shared" si="2"/>
        <v>0</v>
      </c>
      <c r="J19" s="76">
        <f t="shared" si="2"/>
        <v>0</v>
      </c>
      <c r="K19" s="76">
        <f t="shared" si="2"/>
        <v>0</v>
      </c>
      <c r="L19" s="76">
        <f t="shared" si="2"/>
        <v>0</v>
      </c>
      <c r="M19" s="76">
        <f t="shared" si="2"/>
        <v>-64048</v>
      </c>
    </row>
    <row r="20" spans="1:13" ht="15" customHeight="1" x14ac:dyDescent="0.25">
      <c r="A20" s="77" t="s">
        <v>135</v>
      </c>
      <c r="B20" s="78" t="s">
        <v>126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>
        <f>SUM(C20:L20)</f>
        <v>0</v>
      </c>
    </row>
    <row r="21" spans="1:13" ht="15" customHeight="1" x14ac:dyDescent="0.25">
      <c r="A21" s="77" t="s">
        <v>136</v>
      </c>
      <c r="B21" s="78" t="s">
        <v>128</v>
      </c>
      <c r="C21" s="79"/>
      <c r="D21" s="79">
        <v>681672.27</v>
      </c>
      <c r="E21" s="79"/>
      <c r="F21" s="79"/>
      <c r="G21" s="79">
        <v>-745720.27</v>
      </c>
      <c r="H21" s="79"/>
      <c r="I21" s="79"/>
      <c r="J21" s="79"/>
      <c r="K21" s="79"/>
      <c r="L21" s="79"/>
      <c r="M21" s="79">
        <f>SUM(C21:L21)</f>
        <v>-64048</v>
      </c>
    </row>
    <row r="22" spans="1:13" s="62" customFormat="1" ht="15" customHeight="1" x14ac:dyDescent="0.25">
      <c r="A22" s="70" t="s">
        <v>137</v>
      </c>
      <c r="B22" s="75" t="s">
        <v>138</v>
      </c>
      <c r="C22" s="76">
        <f t="shared" ref="C22:M22" si="3">SUM(C23:C24)</f>
        <v>0</v>
      </c>
      <c r="D22" s="76">
        <f t="shared" si="3"/>
        <v>0</v>
      </c>
      <c r="E22" s="76">
        <f t="shared" si="3"/>
        <v>0</v>
      </c>
      <c r="F22" s="76">
        <f t="shared" si="3"/>
        <v>0</v>
      </c>
      <c r="G22" s="76">
        <f t="shared" si="3"/>
        <v>0</v>
      </c>
      <c r="H22" s="76">
        <f t="shared" si="3"/>
        <v>0</v>
      </c>
      <c r="I22" s="76">
        <f t="shared" si="3"/>
        <v>0</v>
      </c>
      <c r="J22" s="76">
        <f t="shared" si="3"/>
        <v>0</v>
      </c>
      <c r="K22" s="76">
        <f t="shared" si="3"/>
        <v>0</v>
      </c>
      <c r="L22" s="76">
        <f t="shared" si="3"/>
        <v>0</v>
      </c>
      <c r="M22" s="76">
        <f t="shared" si="3"/>
        <v>0</v>
      </c>
    </row>
    <row r="23" spans="1:13" ht="15" customHeight="1" x14ac:dyDescent="0.25">
      <c r="A23" s="77" t="s">
        <v>139</v>
      </c>
      <c r="B23" s="78" t="s">
        <v>126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>
        <f>SUM(C23:L23)</f>
        <v>0</v>
      </c>
    </row>
    <row r="24" spans="1:13" ht="15" customHeight="1" x14ac:dyDescent="0.25">
      <c r="A24" s="77" t="s">
        <v>140</v>
      </c>
      <c r="B24" s="78" t="s">
        <v>128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>
        <f>SUM(C24:L24)</f>
        <v>0</v>
      </c>
    </row>
    <row r="25" spans="1:13" s="62" customFormat="1" ht="15" customHeight="1" x14ac:dyDescent="0.25">
      <c r="A25" s="70" t="s">
        <v>141</v>
      </c>
      <c r="B25" s="75" t="s">
        <v>142</v>
      </c>
      <c r="C25" s="76">
        <f t="shared" ref="C25:M25" si="4">SUM(C13,C16,C19,C22)</f>
        <v>2265.66</v>
      </c>
      <c r="D25" s="76">
        <f t="shared" si="4"/>
        <v>7563237.1500000004</v>
      </c>
      <c r="E25" s="76">
        <f t="shared" si="4"/>
        <v>0</v>
      </c>
      <c r="F25" s="76">
        <f t="shared" si="4"/>
        <v>0</v>
      </c>
      <c r="G25" s="76">
        <f t="shared" si="4"/>
        <v>-6817928.4900000002</v>
      </c>
      <c r="H25" s="76">
        <f t="shared" si="4"/>
        <v>0</v>
      </c>
      <c r="I25" s="76">
        <f t="shared" si="4"/>
        <v>0</v>
      </c>
      <c r="J25" s="76">
        <f t="shared" si="4"/>
        <v>0</v>
      </c>
      <c r="K25" s="76">
        <f t="shared" si="4"/>
        <v>-9668.64</v>
      </c>
      <c r="L25" s="76">
        <f t="shared" si="4"/>
        <v>0</v>
      </c>
      <c r="M25" s="76">
        <f t="shared" si="4"/>
        <v>737905.68000000028</v>
      </c>
    </row>
    <row r="26" spans="1:13" ht="15" customHeight="1" x14ac:dyDescent="0.25">
      <c r="A26" s="80" t="s">
        <v>143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</row>
    <row r="27" spans="1:13" ht="15" customHeight="1" x14ac:dyDescent="0.25">
      <c r="D27" s="61" t="s">
        <v>144</v>
      </c>
    </row>
  </sheetData>
  <mergeCells count="9">
    <mergeCell ref="A26:M26"/>
    <mergeCell ref="A5:M5"/>
    <mergeCell ref="A6:M6"/>
    <mergeCell ref="A8:M8"/>
    <mergeCell ref="A10:A11"/>
    <mergeCell ref="B10:B11"/>
    <mergeCell ref="C10:C11"/>
    <mergeCell ref="D10:L10"/>
    <mergeCell ref="M10:M11"/>
  </mergeCells>
  <printOptions horizontalCentered="1"/>
  <pageMargins left="0.74166667461395264" right="0.74166667461395264" top="0.98333334922790527" bottom="0.98333334922790527" header="0.50833332538604736" footer="0.50833332538604736"/>
  <pageSetup paperSize="9" scale="59" fitToHeight="2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FBA</vt:lpstr>
      <vt:lpstr>VRA</vt:lpstr>
      <vt:lpstr>VSAFAS-4p</vt:lpstr>
      <vt:lpstr>VRA!Print_Area</vt:lpstr>
      <vt:lpstr>'VSAFAS-4p'!Print_Area</vt:lpstr>
      <vt:lpstr>'VSAFAS-4p'!Print_Titles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cp:lastPrinted>2018-11-14T12:22:51Z</cp:lastPrinted>
  <dcterms:created xsi:type="dcterms:W3CDTF">2018-11-20T06:46:08Z</dcterms:created>
  <dcterms:modified xsi:type="dcterms:W3CDTF">2018-11-20T06:46:09Z</dcterms:modified>
</cp:coreProperties>
</file>